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Fem -47" sheetId="7" r:id="rId1"/>
    <sheet name="Fem -54" sheetId="1" r:id="rId2"/>
    <sheet name="Fem +54" sheetId="2" r:id="rId3"/>
    <sheet name="Masc -52" sheetId="3" r:id="rId4"/>
    <sheet name="Masc -57" sheetId="9" r:id="rId5"/>
    <sheet name="Masc -63" sheetId="16" r:id="rId6"/>
    <sheet name="Masc -70" sheetId="10" r:id="rId7"/>
    <sheet name="Masc +70" sheetId="11" r:id="rId8"/>
  </sheets>
  <calcPr calcId="125725" iterateDelta="1E-4"/>
</workbook>
</file>

<file path=xl/calcChain.xml><?xml version="1.0" encoding="utf-8"?>
<calcChain xmlns="http://schemas.openxmlformats.org/spreadsheetml/2006/main">
  <c r="T53" i="11"/>
  <c r="M53"/>
  <c r="F53"/>
  <c r="B53" s="1"/>
  <c r="T52"/>
  <c r="M52"/>
  <c r="F52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9"/>
  <c r="F29"/>
  <c r="T28"/>
  <c r="M28"/>
  <c r="F28"/>
  <c r="B28" s="1"/>
  <c r="T27"/>
  <c r="M27"/>
  <c r="F27"/>
  <c r="T26"/>
  <c r="M26"/>
  <c r="F26"/>
  <c r="B26" s="1"/>
  <c r="T25"/>
  <c r="M25"/>
  <c r="F25"/>
  <c r="T24"/>
  <c r="M24"/>
  <c r="F24"/>
  <c r="B24" s="1"/>
  <c r="T23"/>
  <c r="M23"/>
  <c r="F23"/>
  <c r="T22"/>
  <c r="M22"/>
  <c r="F22"/>
  <c r="B22" s="1"/>
  <c r="T21"/>
  <c r="M21"/>
  <c r="F21"/>
  <c r="T20"/>
  <c r="M20"/>
  <c r="F20"/>
  <c r="B20" s="1"/>
  <c r="T19"/>
  <c r="M19"/>
  <c r="F19"/>
  <c r="T18"/>
  <c r="M18"/>
  <c r="F18"/>
  <c r="B18" s="1"/>
  <c r="T17"/>
  <c r="M17"/>
  <c r="F17"/>
  <c r="T16"/>
  <c r="M16"/>
  <c r="F16"/>
  <c r="B16" s="1"/>
  <c r="T15"/>
  <c r="M15"/>
  <c r="F15"/>
  <c r="T14"/>
  <c r="M14"/>
  <c r="F8"/>
  <c r="T13"/>
  <c r="M10"/>
  <c r="F9"/>
  <c r="T12"/>
  <c r="M13"/>
  <c r="F10"/>
  <c r="B10" s="1"/>
  <c r="T11"/>
  <c r="M12"/>
  <c r="F11"/>
  <c r="T10"/>
  <c r="M11"/>
  <c r="F5"/>
  <c r="T9"/>
  <c r="M7"/>
  <c r="F4"/>
  <c r="T8"/>
  <c r="M9"/>
  <c r="F13"/>
  <c r="T7"/>
  <c r="M8"/>
  <c r="F12"/>
  <c r="T6"/>
  <c r="M6"/>
  <c r="F7"/>
  <c r="T5"/>
  <c r="M5"/>
  <c r="F6"/>
  <c r="B6" s="1"/>
  <c r="T4"/>
  <c r="M4"/>
  <c r="F14"/>
  <c r="T53" i="10"/>
  <c r="M53"/>
  <c r="F53"/>
  <c r="T52"/>
  <c r="M52"/>
  <c r="F52"/>
  <c r="B52" s="1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9"/>
  <c r="F29"/>
  <c r="T28"/>
  <c r="M28"/>
  <c r="F28"/>
  <c r="B28" s="1"/>
  <c r="T27"/>
  <c r="M27"/>
  <c r="F27"/>
  <c r="T26"/>
  <c r="M26"/>
  <c r="F26"/>
  <c r="B26" s="1"/>
  <c r="T25"/>
  <c r="M25"/>
  <c r="F25"/>
  <c r="T24"/>
  <c r="M24"/>
  <c r="F24"/>
  <c r="B24" s="1"/>
  <c r="T23"/>
  <c r="M23"/>
  <c r="F23"/>
  <c r="T22"/>
  <c r="M22"/>
  <c r="F22"/>
  <c r="B22" s="1"/>
  <c r="T21"/>
  <c r="M21"/>
  <c r="F21"/>
  <c r="T20"/>
  <c r="M20"/>
  <c r="F20"/>
  <c r="B20" s="1"/>
  <c r="T19"/>
  <c r="M19"/>
  <c r="F19"/>
  <c r="T18"/>
  <c r="M18"/>
  <c r="F18"/>
  <c r="B18" s="1"/>
  <c r="T17"/>
  <c r="M17"/>
  <c r="F17"/>
  <c r="T16"/>
  <c r="M11"/>
  <c r="F11"/>
  <c r="T15"/>
  <c r="M16"/>
  <c r="F16"/>
  <c r="T14"/>
  <c r="M15"/>
  <c r="F6"/>
  <c r="T13"/>
  <c r="M8"/>
  <c r="F5"/>
  <c r="T12"/>
  <c r="M14"/>
  <c r="F4"/>
  <c r="T11"/>
  <c r="M13"/>
  <c r="F15"/>
  <c r="T10"/>
  <c r="M12"/>
  <c r="F10"/>
  <c r="T9"/>
  <c r="M10"/>
  <c r="F8"/>
  <c r="T8"/>
  <c r="M7"/>
  <c r="F9"/>
  <c r="T7"/>
  <c r="M6"/>
  <c r="F7"/>
  <c r="T6"/>
  <c r="M9"/>
  <c r="F14"/>
  <c r="B14" s="1"/>
  <c r="T5"/>
  <c r="M5"/>
  <c r="F13"/>
  <c r="T4"/>
  <c r="M4"/>
  <c r="F12"/>
  <c r="T53" i="16"/>
  <c r="M53"/>
  <c r="F53"/>
  <c r="T52"/>
  <c r="M52"/>
  <c r="F52"/>
  <c r="B52" s="1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9"/>
  <c r="F29"/>
  <c r="T28"/>
  <c r="M28"/>
  <c r="F28"/>
  <c r="B28" s="1"/>
  <c r="T27"/>
  <c r="M27"/>
  <c r="F27"/>
  <c r="T26"/>
  <c r="M26"/>
  <c r="F26"/>
  <c r="B26" s="1"/>
  <c r="T25"/>
  <c r="M25"/>
  <c r="F25"/>
  <c r="T24"/>
  <c r="M24"/>
  <c r="F24"/>
  <c r="B24" s="1"/>
  <c r="T23"/>
  <c r="M23"/>
  <c r="F23"/>
  <c r="T22"/>
  <c r="M22"/>
  <c r="F22"/>
  <c r="B22" s="1"/>
  <c r="T21"/>
  <c r="M21"/>
  <c r="F21"/>
  <c r="T20"/>
  <c r="M20"/>
  <c r="F20"/>
  <c r="B20" s="1"/>
  <c r="T19"/>
  <c r="M19"/>
  <c r="F19"/>
  <c r="T18"/>
  <c r="M18"/>
  <c r="F18"/>
  <c r="B18" s="1"/>
  <c r="T17"/>
  <c r="M17"/>
  <c r="F17"/>
  <c r="T16"/>
  <c r="M11"/>
  <c r="F11"/>
  <c r="T15"/>
  <c r="M7"/>
  <c r="F7"/>
  <c r="T14"/>
  <c r="M13"/>
  <c r="F13"/>
  <c r="T13"/>
  <c r="M15"/>
  <c r="F15"/>
  <c r="T12"/>
  <c r="M16"/>
  <c r="F8"/>
  <c r="T11"/>
  <c r="M14"/>
  <c r="F14"/>
  <c r="T10"/>
  <c r="M12"/>
  <c r="F16"/>
  <c r="T9"/>
  <c r="M8"/>
  <c r="F12"/>
  <c r="T8"/>
  <c r="M9"/>
  <c r="F9"/>
  <c r="T7"/>
  <c r="M6"/>
  <c r="F6"/>
  <c r="T6"/>
  <c r="M10"/>
  <c r="F10"/>
  <c r="T5"/>
  <c r="M4"/>
  <c r="F5"/>
  <c r="T4"/>
  <c r="M5"/>
  <c r="F4"/>
  <c r="T53" i="9"/>
  <c r="M53"/>
  <c r="F53"/>
  <c r="T52"/>
  <c r="M52"/>
  <c r="F52"/>
  <c r="B52" s="1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8"/>
  <c r="F28"/>
  <c r="T28"/>
  <c r="M27"/>
  <c r="F27"/>
  <c r="T27"/>
  <c r="M8"/>
  <c r="F20"/>
  <c r="T26"/>
  <c r="M29"/>
  <c r="F15"/>
  <c r="T25"/>
  <c r="M20"/>
  <c r="F19"/>
  <c r="T24"/>
  <c r="M15"/>
  <c r="F26"/>
  <c r="T23"/>
  <c r="M19"/>
  <c r="F25"/>
  <c r="T22"/>
  <c r="M26"/>
  <c r="F17"/>
  <c r="T21"/>
  <c r="M25"/>
  <c r="F24"/>
  <c r="T20"/>
  <c r="M24"/>
  <c r="F6"/>
  <c r="T19"/>
  <c r="M23"/>
  <c r="F23"/>
  <c r="T18"/>
  <c r="M14"/>
  <c r="F14"/>
  <c r="T17"/>
  <c r="M18"/>
  <c r="F5"/>
  <c r="T16"/>
  <c r="M22"/>
  <c r="F4"/>
  <c r="T15"/>
  <c r="M13"/>
  <c r="F12"/>
  <c r="T14"/>
  <c r="M21"/>
  <c r="F16"/>
  <c r="B16" s="1"/>
  <c r="T13"/>
  <c r="M17"/>
  <c r="F18"/>
  <c r="T12"/>
  <c r="M16"/>
  <c r="F22"/>
  <c r="B22" s="1"/>
  <c r="T11"/>
  <c r="M12"/>
  <c r="F13"/>
  <c r="T10"/>
  <c r="M11"/>
  <c r="F21"/>
  <c r="T9"/>
  <c r="M10"/>
  <c r="F10"/>
  <c r="T8"/>
  <c r="M9"/>
  <c r="F7"/>
  <c r="B7" s="1"/>
  <c r="T7"/>
  <c r="M5"/>
  <c r="F9"/>
  <c r="T6"/>
  <c r="M7"/>
  <c r="F8"/>
  <c r="B8" s="1"/>
  <c r="T5"/>
  <c r="M6"/>
  <c r="F29"/>
  <c r="T4"/>
  <c r="M4"/>
  <c r="F11"/>
  <c r="T53" i="3"/>
  <c r="M53"/>
  <c r="F53"/>
  <c r="T52"/>
  <c r="M52"/>
  <c r="F52"/>
  <c r="B52" s="1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9"/>
  <c r="F29"/>
  <c r="T28"/>
  <c r="M28"/>
  <c r="F28"/>
  <c r="B28" s="1"/>
  <c r="T27"/>
  <c r="M27"/>
  <c r="F27"/>
  <c r="T26"/>
  <c r="M26"/>
  <c r="F26"/>
  <c r="B26" s="1"/>
  <c r="T25"/>
  <c r="M25"/>
  <c r="F25"/>
  <c r="T24"/>
  <c r="M24"/>
  <c r="F24"/>
  <c r="B24" s="1"/>
  <c r="T23"/>
  <c r="M23"/>
  <c r="F23"/>
  <c r="T22"/>
  <c r="M22"/>
  <c r="F22"/>
  <c r="B22" s="1"/>
  <c r="T21"/>
  <c r="M20"/>
  <c r="F20"/>
  <c r="T20"/>
  <c r="M21"/>
  <c r="F19"/>
  <c r="T19"/>
  <c r="M19"/>
  <c r="F18"/>
  <c r="T18"/>
  <c r="M18"/>
  <c r="F21"/>
  <c r="T17"/>
  <c r="M7"/>
  <c r="F6"/>
  <c r="T16"/>
  <c r="M12"/>
  <c r="F15"/>
  <c r="T15"/>
  <c r="M16"/>
  <c r="F7"/>
  <c r="T14"/>
  <c r="M17"/>
  <c r="F12"/>
  <c r="T13"/>
  <c r="M15"/>
  <c r="F5"/>
  <c r="T12"/>
  <c r="M9"/>
  <c r="F10"/>
  <c r="T11"/>
  <c r="M14"/>
  <c r="F4"/>
  <c r="T10"/>
  <c r="M13"/>
  <c r="F9"/>
  <c r="T9"/>
  <c r="M11"/>
  <c r="F14"/>
  <c r="T8"/>
  <c r="M10"/>
  <c r="F11"/>
  <c r="B11" s="1"/>
  <c r="T7"/>
  <c r="M5"/>
  <c r="F16"/>
  <c r="T6"/>
  <c r="M8"/>
  <c r="F8"/>
  <c r="T5"/>
  <c r="M6"/>
  <c r="F17"/>
  <c r="T4"/>
  <c r="M4"/>
  <c r="F13"/>
  <c r="T53" i="2"/>
  <c r="M53"/>
  <c r="F53"/>
  <c r="T52"/>
  <c r="M52"/>
  <c r="F52"/>
  <c r="B52" s="1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9"/>
  <c r="F29"/>
  <c r="T28"/>
  <c r="M28"/>
  <c r="F28"/>
  <c r="B28" s="1"/>
  <c r="T27"/>
  <c r="M27"/>
  <c r="F27"/>
  <c r="T26"/>
  <c r="M26"/>
  <c r="F26"/>
  <c r="B26" s="1"/>
  <c r="T25"/>
  <c r="M25"/>
  <c r="F25"/>
  <c r="T24"/>
  <c r="M24"/>
  <c r="F24"/>
  <c r="B24" s="1"/>
  <c r="T23"/>
  <c r="M23"/>
  <c r="F23"/>
  <c r="T22"/>
  <c r="M22"/>
  <c r="F22"/>
  <c r="B22" s="1"/>
  <c r="T21"/>
  <c r="M21"/>
  <c r="F21"/>
  <c r="T20"/>
  <c r="M20"/>
  <c r="F20"/>
  <c r="B20" s="1"/>
  <c r="T19"/>
  <c r="M19"/>
  <c r="F19"/>
  <c r="T18"/>
  <c r="M18"/>
  <c r="F18"/>
  <c r="B18" s="1"/>
  <c r="T17"/>
  <c r="M17"/>
  <c r="F17"/>
  <c r="T16"/>
  <c r="M16"/>
  <c r="F16"/>
  <c r="B16" s="1"/>
  <c r="T15"/>
  <c r="M15"/>
  <c r="F15"/>
  <c r="T14"/>
  <c r="M14"/>
  <c r="F14"/>
  <c r="B14" s="1"/>
  <c r="T13"/>
  <c r="M11"/>
  <c r="F4"/>
  <c r="T12"/>
  <c r="M13"/>
  <c r="F7"/>
  <c r="T11"/>
  <c r="M9"/>
  <c r="F8"/>
  <c r="T10"/>
  <c r="M12"/>
  <c r="F11"/>
  <c r="T9"/>
  <c r="M6"/>
  <c r="F13"/>
  <c r="T8"/>
  <c r="M10"/>
  <c r="F6"/>
  <c r="B6" s="1"/>
  <c r="T7"/>
  <c r="M7"/>
  <c r="F9"/>
  <c r="T6"/>
  <c r="M8"/>
  <c r="F5"/>
  <c r="T5"/>
  <c r="M5"/>
  <c r="F10"/>
  <c r="T4"/>
  <c r="M4"/>
  <c r="F12"/>
  <c r="T53" i="1"/>
  <c r="M53"/>
  <c r="F53"/>
  <c r="T52"/>
  <c r="M52"/>
  <c r="F52"/>
  <c r="B52" s="1"/>
  <c r="T51"/>
  <c r="M51"/>
  <c r="F51"/>
  <c r="T50"/>
  <c r="M50"/>
  <c r="F50"/>
  <c r="B50" s="1"/>
  <c r="T49"/>
  <c r="M49"/>
  <c r="F49"/>
  <c r="T48"/>
  <c r="M48"/>
  <c r="F48"/>
  <c r="B48" s="1"/>
  <c r="T47"/>
  <c r="M47"/>
  <c r="F47"/>
  <c r="T46"/>
  <c r="M46"/>
  <c r="F46"/>
  <c r="B46" s="1"/>
  <c r="T45"/>
  <c r="M45"/>
  <c r="F45"/>
  <c r="T44"/>
  <c r="M44"/>
  <c r="F44"/>
  <c r="B44" s="1"/>
  <c r="T43"/>
  <c r="M43"/>
  <c r="F43"/>
  <c r="T42"/>
  <c r="M42"/>
  <c r="F42"/>
  <c r="B42" s="1"/>
  <c r="T41"/>
  <c r="M41"/>
  <c r="F41"/>
  <c r="T40"/>
  <c r="M40"/>
  <c r="F40"/>
  <c r="B40" s="1"/>
  <c r="T39"/>
  <c r="M39"/>
  <c r="F39"/>
  <c r="T38"/>
  <c r="M38"/>
  <c r="F38"/>
  <c r="B38" s="1"/>
  <c r="T37"/>
  <c r="M37"/>
  <c r="F37"/>
  <c r="T36"/>
  <c r="M36"/>
  <c r="F36"/>
  <c r="B36" s="1"/>
  <c r="T35"/>
  <c r="M35"/>
  <c r="F35"/>
  <c r="T34"/>
  <c r="M34"/>
  <c r="F34"/>
  <c r="B34" s="1"/>
  <c r="T33"/>
  <c r="M33"/>
  <c r="F33"/>
  <c r="T32"/>
  <c r="M32"/>
  <c r="F32"/>
  <c r="B32" s="1"/>
  <c r="T31"/>
  <c r="M31"/>
  <c r="F31"/>
  <c r="T30"/>
  <c r="M30"/>
  <c r="F30"/>
  <c r="B30" s="1"/>
  <c r="T29"/>
  <c r="M29"/>
  <c r="F29"/>
  <c r="T28"/>
  <c r="M28"/>
  <c r="F28"/>
  <c r="B28" s="1"/>
  <c r="T27"/>
  <c r="M27"/>
  <c r="F27"/>
  <c r="T26"/>
  <c r="M26"/>
  <c r="F26"/>
  <c r="B26" s="1"/>
  <c r="T25"/>
  <c r="M25"/>
  <c r="F25"/>
  <c r="T24"/>
  <c r="M24"/>
  <c r="F24"/>
  <c r="B24" s="1"/>
  <c r="T23"/>
  <c r="M23"/>
  <c r="F23"/>
  <c r="T22"/>
  <c r="M22"/>
  <c r="F22"/>
  <c r="B22" s="1"/>
  <c r="T21"/>
  <c r="M21"/>
  <c r="F21"/>
  <c r="T20"/>
  <c r="M20"/>
  <c r="F20"/>
  <c r="B20" s="1"/>
  <c r="T19"/>
  <c r="M12"/>
  <c r="F12"/>
  <c r="T18"/>
  <c r="M19"/>
  <c r="F19"/>
  <c r="T17"/>
  <c r="M13"/>
  <c r="F8"/>
  <c r="T16"/>
  <c r="M16"/>
  <c r="F16"/>
  <c r="T15"/>
  <c r="M15"/>
  <c r="F6"/>
  <c r="T14"/>
  <c r="M18"/>
  <c r="F15"/>
  <c r="B15" s="1"/>
  <c r="T13"/>
  <c r="M17"/>
  <c r="F18"/>
  <c r="T12"/>
  <c r="M8"/>
  <c r="F7"/>
  <c r="T11"/>
  <c r="M7"/>
  <c r="F4"/>
  <c r="T10"/>
  <c r="M14"/>
  <c r="F13"/>
  <c r="T9"/>
  <c r="M10"/>
  <c r="F5"/>
  <c r="T8"/>
  <c r="M11"/>
  <c r="F17"/>
  <c r="T7"/>
  <c r="M9"/>
  <c r="F9"/>
  <c r="T6"/>
  <c r="M4"/>
  <c r="F10"/>
  <c r="T5"/>
  <c r="M5"/>
  <c r="F11"/>
  <c r="T4"/>
  <c r="M6"/>
  <c r="F14"/>
  <c r="F8" i="7"/>
  <c r="F5"/>
  <c r="F9"/>
  <c r="F4"/>
  <c r="F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M5"/>
  <c r="B5" s="1"/>
  <c r="M6"/>
  <c r="M7"/>
  <c r="M8"/>
  <c r="B8" s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B32" s="1"/>
  <c r="T33"/>
  <c r="T34"/>
  <c r="B34" s="1"/>
  <c r="T35"/>
  <c r="T36"/>
  <c r="T37"/>
  <c r="T38"/>
  <c r="T39"/>
  <c r="T40"/>
  <c r="B40" s="1"/>
  <c r="T41"/>
  <c r="T42"/>
  <c r="B42" s="1"/>
  <c r="T43"/>
  <c r="T44"/>
  <c r="T45"/>
  <c r="T46"/>
  <c r="T47"/>
  <c r="T48"/>
  <c r="B48" s="1"/>
  <c r="T49"/>
  <c r="T50"/>
  <c r="B50" s="1"/>
  <c r="T51"/>
  <c r="T52"/>
  <c r="T53"/>
  <c r="T4"/>
  <c r="B12"/>
  <c r="B13"/>
  <c r="B14"/>
  <c r="B16"/>
  <c r="B17"/>
  <c r="B18"/>
  <c r="B20"/>
  <c r="B21"/>
  <c r="B22"/>
  <c r="B24"/>
  <c r="B25"/>
  <c r="B26"/>
  <c r="B28"/>
  <c r="B29"/>
  <c r="B30"/>
  <c r="B33"/>
  <c r="B36"/>
  <c r="B37"/>
  <c r="B38"/>
  <c r="B41"/>
  <c r="B44"/>
  <c r="B45"/>
  <c r="B46"/>
  <c r="B49"/>
  <c r="B52"/>
  <c r="B53"/>
  <c r="F6"/>
  <c r="M4"/>
  <c r="B19" i="1" l="1"/>
  <c r="B13"/>
  <c r="B16"/>
  <c r="B17"/>
  <c r="B14"/>
  <c r="B10"/>
  <c r="B13" i="11"/>
  <c r="B7"/>
  <c r="B11" i="10"/>
  <c r="B12"/>
  <c r="B9" i="16"/>
  <c r="B11"/>
  <c r="B13"/>
  <c r="B4"/>
  <c r="B11" i="2"/>
  <c r="B12"/>
  <c r="B21" i="3"/>
  <c r="B12"/>
  <c r="B9"/>
  <c r="B13"/>
  <c r="B27" i="9"/>
  <c r="B15"/>
  <c r="B14"/>
  <c r="B21"/>
  <c r="B11"/>
  <c r="B6"/>
  <c r="B4"/>
  <c r="B10" i="7"/>
  <c r="B14" i="11"/>
  <c r="B12"/>
  <c r="B16" i="16"/>
  <c r="B10"/>
  <c r="B17" i="9"/>
  <c r="B8" i="3"/>
  <c r="B26" i="9"/>
  <c r="B51" i="7"/>
  <c r="B47"/>
  <c r="B43"/>
  <c r="B39"/>
  <c r="B35"/>
  <c r="B31"/>
  <c r="B27"/>
  <c r="B23"/>
  <c r="B19"/>
  <c r="B15"/>
  <c r="B11"/>
  <c r="B4"/>
  <c r="B7" i="1"/>
  <c r="B5" i="2"/>
  <c r="B7"/>
  <c r="B10" i="3"/>
  <c r="B15"/>
  <c r="B19"/>
  <c r="B6" i="7"/>
  <c r="B7"/>
  <c r="B11" i="1"/>
  <c r="B9"/>
  <c r="B5"/>
  <c r="B4"/>
  <c r="B18"/>
  <c r="B6"/>
  <c r="B8"/>
  <c r="B12"/>
  <c r="B21"/>
  <c r="B23"/>
  <c r="B25"/>
  <c r="B27"/>
  <c r="B29"/>
  <c r="B31"/>
  <c r="B33"/>
  <c r="B35"/>
  <c r="B37"/>
  <c r="B39"/>
  <c r="B41"/>
  <c r="B43"/>
  <c r="B45"/>
  <c r="B47"/>
  <c r="B49"/>
  <c r="B51"/>
  <c r="B53"/>
  <c r="B10" i="2"/>
  <c r="B9"/>
  <c r="B13"/>
  <c r="B8"/>
  <c r="B4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7" i="3"/>
  <c r="B16"/>
  <c r="B14"/>
  <c r="B4"/>
  <c r="B5"/>
  <c r="B7"/>
  <c r="B6"/>
  <c r="B18"/>
  <c r="B20"/>
  <c r="B23"/>
  <c r="B25"/>
  <c r="B27"/>
  <c r="B29"/>
  <c r="B31"/>
  <c r="B33"/>
  <c r="B35"/>
  <c r="B37"/>
  <c r="B39"/>
  <c r="B41"/>
  <c r="B43"/>
  <c r="B45"/>
  <c r="B47"/>
  <c r="B49"/>
  <c r="B51"/>
  <c r="B53"/>
  <c r="B29" i="9"/>
  <c r="B9"/>
  <c r="B10"/>
  <c r="B13"/>
  <c r="B18"/>
  <c r="B12"/>
  <c r="B5"/>
  <c r="B23"/>
  <c r="B24"/>
  <c r="B25"/>
  <c r="B19"/>
  <c r="B20"/>
  <c r="B8" i="16"/>
  <c r="B9" i="10"/>
  <c r="B10"/>
  <c r="B4"/>
  <c r="B6"/>
  <c r="B5" i="11"/>
  <c r="B8"/>
  <c r="B52"/>
  <c r="B28" i="9"/>
  <c r="B31"/>
  <c r="B33"/>
  <c r="B35"/>
  <c r="B37"/>
  <c r="B39"/>
  <c r="B41"/>
  <c r="B43"/>
  <c r="B45"/>
  <c r="B47"/>
  <c r="B49"/>
  <c r="B51"/>
  <c r="B53"/>
  <c r="B5" i="16"/>
  <c r="B6"/>
  <c r="B12"/>
  <c r="B14"/>
  <c r="B15"/>
  <c r="B7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3" i="10"/>
  <c r="B7"/>
  <c r="B8"/>
  <c r="B15"/>
  <c r="B5"/>
  <c r="B16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11"/>
  <c r="B11"/>
  <c r="B9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9" i="7"/>
</calcChain>
</file>

<file path=xl/sharedStrings.xml><?xml version="1.0" encoding="utf-8"?>
<sst xmlns="http://schemas.openxmlformats.org/spreadsheetml/2006/main" count="582" uniqueCount="245">
  <si>
    <t>Jornada 1</t>
  </si>
  <si>
    <t>Jornada 2</t>
  </si>
  <si>
    <t>Jornada Final</t>
  </si>
  <si>
    <t>Puesto</t>
  </si>
  <si>
    <t>Nombre</t>
  </si>
  <si>
    <t xml:space="preserve">Puntos </t>
  </si>
  <si>
    <t xml:space="preserve">P. </t>
  </si>
  <si>
    <t>E.G.</t>
  </si>
  <si>
    <t>Apellidos</t>
  </si>
  <si>
    <t>Club</t>
  </si>
  <si>
    <t>TOTAL PUNTOS</t>
  </si>
  <si>
    <t>4º</t>
  </si>
  <si>
    <t>1º</t>
  </si>
  <si>
    <t>2º</t>
  </si>
  <si>
    <t>3º</t>
  </si>
  <si>
    <t>Menos de 47 kg</t>
  </si>
  <si>
    <t>Menos de 54 kg</t>
  </si>
  <si>
    <t>Más de 54 kg</t>
  </si>
  <si>
    <t>Menos de 52 kg</t>
  </si>
  <si>
    <t>Menos de 57 kg</t>
  </si>
  <si>
    <t>Menos de 63 kg</t>
  </si>
  <si>
    <t>Menos de 70 kg</t>
  </si>
  <si>
    <t>Más de 70 kg</t>
  </si>
  <si>
    <t>BENTAMA-SERROUKH JEBARI</t>
  </si>
  <si>
    <t>INSAF</t>
  </si>
  <si>
    <t>CD KAZOKUSPORT</t>
  </si>
  <si>
    <t>CHINER CAMPOS</t>
  </si>
  <si>
    <t>NOA JIAN</t>
  </si>
  <si>
    <t>PENAVA SOLER</t>
  </si>
  <si>
    <t>PAULA</t>
  </si>
  <si>
    <t>CK ALZIRA</t>
  </si>
  <si>
    <t>ARJONA GUISOT</t>
  </si>
  <si>
    <t>LUCIA</t>
  </si>
  <si>
    <t>CK ANT. MIGUEL VERDU</t>
  </si>
  <si>
    <t>GOLUBOVYCH</t>
  </si>
  <si>
    <t>SOFIA</t>
  </si>
  <si>
    <t>CK KUMIAI</t>
  </si>
  <si>
    <t>ESCAMILLA WITHBREAD</t>
  </si>
  <si>
    <t>NATALIA</t>
  </si>
  <si>
    <t>CK SAN ANT. BENAGEBER</t>
  </si>
  <si>
    <t>SANCHEZ LOPEZ</t>
  </si>
  <si>
    <t>ANDREA</t>
  </si>
  <si>
    <t>C. CELVIC</t>
  </si>
  <si>
    <t>BELTRAN ALEPUZ</t>
  </si>
  <si>
    <t>ANNA XIAOQUI</t>
  </si>
  <si>
    <t>CD POBLA VALLBONA</t>
  </si>
  <si>
    <t>GARCIA CERVERA</t>
  </si>
  <si>
    <t>MORENO SANCHEZ</t>
  </si>
  <si>
    <t>CD SHINGITAI</t>
  </si>
  <si>
    <t>PALOMARES REGIDOR</t>
  </si>
  <si>
    <t>LUZIA</t>
  </si>
  <si>
    <t>C. JOSE VIDAL</t>
  </si>
  <si>
    <t>SANZ AGUILAR</t>
  </si>
  <si>
    <t>GIMENEZ PASCUAL</t>
  </si>
  <si>
    <t>MARTA</t>
  </si>
  <si>
    <t>TEN QUILIS</t>
  </si>
  <si>
    <t>CK KENKYO</t>
  </si>
  <si>
    <t>HIDALGO MENDEZ</t>
  </si>
  <si>
    <t>MARIA</t>
  </si>
  <si>
    <t>GONZALEZ CERCOS</t>
  </si>
  <si>
    <t>MARIA SUJIA</t>
  </si>
  <si>
    <t>SEBASTIA ZUDDAS</t>
  </si>
  <si>
    <t>RACHELLE</t>
  </si>
  <si>
    <t>ALMARCHA CREMADES</t>
  </si>
  <si>
    <t>MARINA</t>
  </si>
  <si>
    <t>CK SHOT. CARRUS</t>
  </si>
  <si>
    <t>PASTOR LOPEZ</t>
  </si>
  <si>
    <t>IXCHEL</t>
  </si>
  <si>
    <t>CK SHOT. SANT JOAN</t>
  </si>
  <si>
    <t>MOLTO PICAZO</t>
  </si>
  <si>
    <t>IRENE</t>
  </si>
  <si>
    <t>C YOSHITAKA</t>
  </si>
  <si>
    <t>LERMA ALONSO</t>
  </si>
  <si>
    <t>ADA</t>
  </si>
  <si>
    <t>TEBAR RUIZ</t>
  </si>
  <si>
    <t>CINTHYA</t>
  </si>
  <si>
    <t>CD AM TXENTXO</t>
  </si>
  <si>
    <t>CD DAIMYO</t>
  </si>
  <si>
    <t>PACHON SANCHEZ</t>
  </si>
  <si>
    <t>CONTELLES MARCO</t>
  </si>
  <si>
    <t>ESTELA</t>
  </si>
  <si>
    <t>ANTON SAMANIEGO</t>
  </si>
  <si>
    <t>AROA</t>
  </si>
  <si>
    <t>GARCIA GALLEGO</t>
  </si>
  <si>
    <t>ALDARA</t>
  </si>
  <si>
    <t>GARCIA ROMERO</t>
  </si>
  <si>
    <t>CLAUDIA</t>
  </si>
  <si>
    <t>ALMODOVAR MACIAS</t>
  </si>
  <si>
    <t>CK LA LLUM</t>
  </si>
  <si>
    <t>GONZALEZ COLL</t>
  </si>
  <si>
    <t>CK NI SENTE NASHI</t>
  </si>
  <si>
    <t>QUILES SANCHEZ</t>
  </si>
  <si>
    <t>ALBA</t>
  </si>
  <si>
    <t>CK PATERNA</t>
  </si>
  <si>
    <t>ENDRINO MONTOYA</t>
  </si>
  <si>
    <t>JESUS</t>
  </si>
  <si>
    <t>TORRES SANCHEZ</t>
  </si>
  <si>
    <t>ALBERTO</t>
  </si>
  <si>
    <t>CD CAXTON COLLEGE</t>
  </si>
  <si>
    <t>ESTELLES FERRANDO</t>
  </si>
  <si>
    <t>JORGE</t>
  </si>
  <si>
    <t>LOPEZ FURIO</t>
  </si>
  <si>
    <t>MIKAEL</t>
  </si>
  <si>
    <t>SOLER PARRA</t>
  </si>
  <si>
    <t>GUZMAN DARIO</t>
  </si>
  <si>
    <t>BARREDO TORRENT</t>
  </si>
  <si>
    <t>SERGIO</t>
  </si>
  <si>
    <t>OCETE RUBIO</t>
  </si>
  <si>
    <t>ALVARO</t>
  </si>
  <si>
    <t>GARCIA GONZALEZ</t>
  </si>
  <si>
    <t>ANGEL</t>
  </si>
  <si>
    <t>CD SAKURA</t>
  </si>
  <si>
    <t>PEREA GORRIS</t>
  </si>
  <si>
    <t>CHRISTIAN</t>
  </si>
  <si>
    <t>ZAMORANO INSA</t>
  </si>
  <si>
    <t>SALVADOR</t>
  </si>
  <si>
    <t>FUENTES MESTRE</t>
  </si>
  <si>
    <t>ADRIAN</t>
  </si>
  <si>
    <t>MODESTO DUEÑAS</t>
  </si>
  <si>
    <t>BAILE PATIÑO</t>
  </si>
  <si>
    <t>MANUEL</t>
  </si>
  <si>
    <t>CK SEISHIN STA POLA</t>
  </si>
  <si>
    <t>SERRANO ORTEGA</t>
  </si>
  <si>
    <t>PABLO</t>
  </si>
  <si>
    <t>ARTACHO VERDU</t>
  </si>
  <si>
    <t>IVAN</t>
  </si>
  <si>
    <t>CK SHOT XIXONA</t>
  </si>
  <si>
    <t>GARRIGOS PARADA</t>
  </si>
  <si>
    <t>LOPEZ SOLER</t>
  </si>
  <si>
    <t>JOSE GINES</t>
  </si>
  <si>
    <t>IBAÑEZ ALCARAZ</t>
  </si>
  <si>
    <t>PERFECTO</t>
  </si>
  <si>
    <t>RUSSO GOMEZ</t>
  </si>
  <si>
    <t>ALESSANDRO</t>
  </si>
  <si>
    <t>SORIANO LOPEZ</t>
  </si>
  <si>
    <t>ALEX</t>
  </si>
  <si>
    <t>TRONCH TEJEDOR</t>
  </si>
  <si>
    <t>MARCO</t>
  </si>
  <si>
    <t>CK ALBORAIA</t>
  </si>
  <si>
    <t>QUEREDA RODRIGUEZ</t>
  </si>
  <si>
    <t>MIGUEL FRANCISCO</t>
  </si>
  <si>
    <t>CK ALTAMIRA D'ELX</t>
  </si>
  <si>
    <t>NUÑEZ TEROL</t>
  </si>
  <si>
    <t>GERMAN</t>
  </si>
  <si>
    <t>CK JUAN MUÑOZ RUIZ</t>
  </si>
  <si>
    <t>CASAS GARCIA</t>
  </si>
  <si>
    <t>PEDRO</t>
  </si>
  <si>
    <t>ROSERO HERNANDEZ</t>
  </si>
  <si>
    <t>DANIEL</t>
  </si>
  <si>
    <t>MURCIA MOLINA</t>
  </si>
  <si>
    <t>DAVID</t>
  </si>
  <si>
    <t>CK QUART</t>
  </si>
  <si>
    <t>MIRA KOUKLIN</t>
  </si>
  <si>
    <t>CKC SAN VICENTE</t>
  </si>
  <si>
    <t>QUESADA TERRES</t>
  </si>
  <si>
    <t>JORDI</t>
  </si>
  <si>
    <t xml:space="preserve">CK KURO OBI </t>
  </si>
  <si>
    <t>EXTREMERA MARTINEZ</t>
  </si>
  <si>
    <t>EDM PABELLON CABANYAL</t>
  </si>
  <si>
    <t>MORET GOMEZ</t>
  </si>
  <si>
    <t>CARLES</t>
  </si>
  <si>
    <t>MOYA CABANILLAS</t>
  </si>
  <si>
    <t>ROMAN PASCUAL</t>
  </si>
  <si>
    <t>NOTARIO HERNANDEZ</t>
  </si>
  <si>
    <t>GONZALEZ SANCHEZ</t>
  </si>
  <si>
    <t>WILLIAM</t>
  </si>
  <si>
    <t>BEZARES SAEZ</t>
  </si>
  <si>
    <t>SERGI</t>
  </si>
  <si>
    <t>LOZANO SORIANO</t>
  </si>
  <si>
    <t>FRANCISCO</t>
  </si>
  <si>
    <t>ARTALEJO MEDINA</t>
  </si>
  <si>
    <t>ALEJANDRO</t>
  </si>
  <si>
    <t>SOLERA COLL</t>
  </si>
  <si>
    <t>ABEL</t>
  </si>
  <si>
    <t>RUA VALIENTE</t>
  </si>
  <si>
    <t>DUNCAN</t>
  </si>
  <si>
    <t>CK MARCE</t>
  </si>
  <si>
    <t>ALVAREZ JIMENA</t>
  </si>
  <si>
    <t>MIGUEL</t>
  </si>
  <si>
    <t>FERTU AVRAMESCU</t>
  </si>
  <si>
    <t>NICOLAS</t>
  </si>
  <si>
    <t>ALMELA MIR</t>
  </si>
  <si>
    <t>CERVERA FERRER</t>
  </si>
  <si>
    <t>CK PICASSENT</t>
  </si>
  <si>
    <t>CRISENTI MARTINEZ</t>
  </si>
  <si>
    <t>RAUL</t>
  </si>
  <si>
    <t>KAKULOV MAMEDOVA</t>
  </si>
  <si>
    <t>ENRIQUE</t>
  </si>
  <si>
    <t>BARRANCO NORTES</t>
  </si>
  <si>
    <t>CK SHOT CARRUS</t>
  </si>
  <si>
    <t>ESQUIVA MOLINA</t>
  </si>
  <si>
    <t>JUAN AMOROS</t>
  </si>
  <si>
    <t>EDUARDO</t>
  </si>
  <si>
    <t>C KARATEDO CANALS</t>
  </si>
  <si>
    <t>QUIJADA RODRIGUEZ</t>
  </si>
  <si>
    <t>ENMANUEL</t>
  </si>
  <si>
    <t>CK KURO OBI</t>
  </si>
  <si>
    <t>DE DIOS BARREDA</t>
  </si>
  <si>
    <t>CARLOS</t>
  </si>
  <si>
    <t>FERRER REAL</t>
  </si>
  <si>
    <t>MARZAL VALENZUELA</t>
  </si>
  <si>
    <t>MARCOS</t>
  </si>
  <si>
    <t>VIDAL TAJUELO</t>
  </si>
  <si>
    <t>LOPEZ PADILLA</t>
  </si>
  <si>
    <t>CK NAKADAKA</t>
  </si>
  <si>
    <t>SANCHO LAZCANO</t>
  </si>
  <si>
    <t>GOMEZ MENGUAL</t>
  </si>
  <si>
    <t>JUAN</t>
  </si>
  <si>
    <t>CK ROMERA XIRIVELLA</t>
  </si>
  <si>
    <t>ALONSO SANZ</t>
  </si>
  <si>
    <t>CK SHOT SANT JOAN</t>
  </si>
  <si>
    <t>ALCAIDE ALCAIDE</t>
  </si>
  <si>
    <t>CHINCHILLA ALBERTUS</t>
  </si>
  <si>
    <t>LOPEZ CANO</t>
  </si>
  <si>
    <t>LUCERO</t>
  </si>
  <si>
    <t>JOAQUIN</t>
  </si>
  <si>
    <t>SIAH CHAFI</t>
  </si>
  <si>
    <t>ISMAEL</t>
  </si>
  <si>
    <t>HERNANDEZ CALPE</t>
  </si>
  <si>
    <t>CK NISENTE NASHI</t>
  </si>
  <si>
    <t>SANCHEZ TEMPORAL</t>
  </si>
  <si>
    <t>QUEVEDO SANTOS</t>
  </si>
  <si>
    <t>CLIMENT INGLES</t>
  </si>
  <si>
    <t>OSCAR</t>
  </si>
  <si>
    <t xml:space="preserve">CK SHOT SANT JOAN </t>
  </si>
  <si>
    <t>GABRIEL</t>
  </si>
  <si>
    <t>SUAREZ ANTE</t>
  </si>
  <si>
    <t>SALVADOR PUERTO</t>
  </si>
  <si>
    <t>HUGO</t>
  </si>
  <si>
    <t>GALUCCI</t>
  </si>
  <si>
    <t>SOFÍA</t>
  </si>
  <si>
    <t>CK ABASTOS</t>
  </si>
  <si>
    <t xml:space="preserve">MARTÍNEZ DIAGO </t>
  </si>
  <si>
    <t>LUCÍA</t>
  </si>
  <si>
    <t>ALMODÓVAR MACÍAS</t>
  </si>
  <si>
    <t>MARÍA</t>
  </si>
  <si>
    <t>CK LA LLUM XIRIVELLA</t>
  </si>
  <si>
    <t>CAYUELAS CANDELA</t>
  </si>
  <si>
    <t>VÍCTOR</t>
  </si>
  <si>
    <t>CK KURO OBI ALICANTE</t>
  </si>
  <si>
    <t>DEL VALLE RUIZ</t>
  </si>
  <si>
    <t>CARNACEA MENA</t>
  </si>
  <si>
    <t>AARON</t>
  </si>
  <si>
    <t>J VIDAL</t>
  </si>
  <si>
    <t>LLUCH-ELUM ESCANDEL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</si>
</sst>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6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3" fillId="3" borderId="2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0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>
      <selection activeCell="C21" sqref="C21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6.33203125" style="1" customWidth="1"/>
    <col min="4" max="4" width="11.88671875" style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15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0" si="0">F4*2+M4*2+T4*3</f>
        <v>440</v>
      </c>
      <c r="C4" s="19" t="s">
        <v>34</v>
      </c>
      <c r="D4" s="19" t="s">
        <v>35</v>
      </c>
      <c r="E4" s="19" t="s">
        <v>36</v>
      </c>
      <c r="F4" s="9">
        <f t="shared" ref="F4:F10" si="1">G4*5+H4*10+I4*100+J4*70+K4*40+L4*20</f>
        <v>125</v>
      </c>
      <c r="G4" s="3">
        <v>1</v>
      </c>
      <c r="H4" s="3">
        <v>2</v>
      </c>
      <c r="I4" s="3">
        <v>1</v>
      </c>
      <c r="J4" s="3"/>
      <c r="K4" s="3"/>
      <c r="L4" s="3"/>
      <c r="M4" s="9">
        <f t="shared" ref="M4:M10" si="2">N4*5+O4*10+P4*100+Q4*70+R4*40+S4*20</f>
        <v>95</v>
      </c>
      <c r="N4" s="3">
        <v>1</v>
      </c>
      <c r="O4" s="3">
        <v>2</v>
      </c>
      <c r="P4" s="3"/>
      <c r="Q4" s="3">
        <v>1</v>
      </c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440</v>
      </c>
      <c r="C5" s="19" t="s">
        <v>28</v>
      </c>
      <c r="D5" s="19" t="s">
        <v>29</v>
      </c>
      <c r="E5" s="19" t="s">
        <v>30</v>
      </c>
      <c r="F5" s="9">
        <f t="shared" si="1"/>
        <v>85</v>
      </c>
      <c r="G5" s="3">
        <v>1</v>
      </c>
      <c r="H5" s="3">
        <v>1</v>
      </c>
      <c r="I5" s="3"/>
      <c r="J5" s="3">
        <v>1</v>
      </c>
      <c r="K5" s="3"/>
      <c r="L5" s="3"/>
      <c r="M5" s="9">
        <f t="shared" si="2"/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300</v>
      </c>
      <c r="C6" s="19" t="s">
        <v>23</v>
      </c>
      <c r="D6" s="19" t="s">
        <v>24</v>
      </c>
      <c r="E6" s="19" t="s">
        <v>25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95</v>
      </c>
      <c r="N6" s="3">
        <v>1</v>
      </c>
      <c r="O6" s="3">
        <v>1</v>
      </c>
      <c r="P6" s="3"/>
      <c r="Q6" s="3"/>
      <c r="R6" s="3">
        <v>2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220</v>
      </c>
      <c r="C7" s="19" t="s">
        <v>37</v>
      </c>
      <c r="D7" s="19" t="s">
        <v>38</v>
      </c>
      <c r="E7" s="19" t="s">
        <v>39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55</v>
      </c>
      <c r="N7" s="3">
        <v>1</v>
      </c>
      <c r="O7" s="3">
        <v>1</v>
      </c>
      <c r="P7" s="3"/>
      <c r="Q7" s="3"/>
      <c r="R7" s="3">
        <v>1</v>
      </c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100</v>
      </c>
      <c r="C8" s="19" t="s">
        <v>26</v>
      </c>
      <c r="D8" s="19" t="s">
        <v>27</v>
      </c>
      <c r="E8" s="19" t="s">
        <v>25</v>
      </c>
      <c r="F8" s="9">
        <f t="shared" si="1"/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2"/>
        <v>25</v>
      </c>
      <c r="N8" s="3">
        <v>1</v>
      </c>
      <c r="O8" s="3">
        <v>0</v>
      </c>
      <c r="P8" s="3"/>
      <c r="Q8" s="3"/>
      <c r="R8" s="3"/>
      <c r="S8" s="3">
        <v>1</v>
      </c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60</v>
      </c>
      <c r="C9" s="19" t="s">
        <v>31</v>
      </c>
      <c r="D9" s="19" t="s">
        <v>32</v>
      </c>
      <c r="E9" s="19" t="s">
        <v>33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5</v>
      </c>
      <c r="N9" s="3">
        <v>1</v>
      </c>
      <c r="O9" s="3">
        <v>0</v>
      </c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50</v>
      </c>
      <c r="C10" s="19" t="s">
        <v>229</v>
      </c>
      <c r="D10" s="19" t="s">
        <v>230</v>
      </c>
      <c r="E10" s="19" t="s">
        <v>231</v>
      </c>
      <c r="F10" s="9">
        <f t="shared" si="1"/>
        <v>0</v>
      </c>
      <c r="G10" s="3">
        <v>0</v>
      </c>
      <c r="H10" s="3"/>
      <c r="I10" s="3"/>
      <c r="J10" s="3"/>
      <c r="K10" s="3"/>
      <c r="L10" s="3"/>
      <c r="M10" s="9">
        <f t="shared" si="2"/>
        <v>25</v>
      </c>
      <c r="N10" s="3">
        <v>1</v>
      </c>
      <c r="O10" s="3">
        <v>0</v>
      </c>
      <c r="P10" s="3"/>
      <c r="Q10" s="3"/>
      <c r="R10" s="3"/>
      <c r="S10" s="3">
        <v>1</v>
      </c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ref="B11:B53" si="4">F11*2+M11*2+T11*3</f>
        <v>0</v>
      </c>
      <c r="C11" s="5"/>
      <c r="D11" s="5"/>
      <c r="E11" s="5"/>
      <c r="F11" s="9">
        <f t="shared" ref="F11:F53" si="5">G11*5+H11*10+I11*100+J11*70+K11*40+L11*20</f>
        <v>0</v>
      </c>
      <c r="G11" s="3"/>
      <c r="H11" s="3"/>
      <c r="I11" s="3"/>
      <c r="J11" s="3"/>
      <c r="K11" s="3"/>
      <c r="L11" s="3"/>
      <c r="M11" s="9">
        <f t="shared" ref="M11:M53" si="6">N11*5+O11*10+P11*100+Q11*70+R11*40+S11*20</f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0">
    <sortCondition descending="1" ref="B4:B1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7" sqref="B7:B1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3.33203125" style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16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9" si="0">F4*2+M4*2+T4*3</f>
        <v>440</v>
      </c>
      <c r="C4" s="20" t="s">
        <v>55</v>
      </c>
      <c r="D4" s="20" t="s">
        <v>54</v>
      </c>
      <c r="E4" s="20" t="s">
        <v>56</v>
      </c>
      <c r="F4" s="9">
        <f t="shared" ref="F4:F19" si="1">G4*5+H4*10+I4*100+J4*70+K4*40+L4*20</f>
        <v>75</v>
      </c>
      <c r="G4" s="3">
        <v>1</v>
      </c>
      <c r="H4" s="3">
        <v>3</v>
      </c>
      <c r="I4" s="3"/>
      <c r="J4" s="3"/>
      <c r="K4" s="3">
        <v>1</v>
      </c>
      <c r="L4" s="3"/>
      <c r="M4" s="9">
        <f t="shared" ref="M4:M19" si="2">N4*5+O4*10+P4*100+Q4*70+R4*40+S4*20</f>
        <v>145</v>
      </c>
      <c r="N4" s="3">
        <v>1</v>
      </c>
      <c r="O4" s="3">
        <v>4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360</v>
      </c>
      <c r="C5" s="20" t="s">
        <v>52</v>
      </c>
      <c r="D5" s="20" t="s">
        <v>29</v>
      </c>
      <c r="E5" s="20" t="s">
        <v>51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75</v>
      </c>
      <c r="N5" s="3">
        <v>1</v>
      </c>
      <c r="O5" s="3">
        <v>3</v>
      </c>
      <c r="P5" s="3"/>
      <c r="Q5" s="3"/>
      <c r="R5" s="3">
        <v>1</v>
      </c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320</v>
      </c>
      <c r="C6" s="20" t="s">
        <v>63</v>
      </c>
      <c r="D6" s="20" t="s">
        <v>64</v>
      </c>
      <c r="E6" s="20" t="s">
        <v>65</v>
      </c>
      <c r="F6" s="9">
        <f t="shared" si="1"/>
        <v>145</v>
      </c>
      <c r="G6" s="3">
        <v>1</v>
      </c>
      <c r="H6" s="3">
        <v>4</v>
      </c>
      <c r="I6" s="3">
        <v>1</v>
      </c>
      <c r="J6" s="3"/>
      <c r="K6" s="3"/>
      <c r="L6" s="3"/>
      <c r="M6" s="9">
        <f t="shared" si="2"/>
        <v>15</v>
      </c>
      <c r="N6" s="3">
        <v>1</v>
      </c>
      <c r="O6" s="3">
        <v>1</v>
      </c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240</v>
      </c>
      <c r="C7" s="20" t="s">
        <v>57</v>
      </c>
      <c r="D7" s="20" t="s">
        <v>58</v>
      </c>
      <c r="E7" s="20" t="s">
        <v>36</v>
      </c>
      <c r="F7" s="9">
        <f t="shared" si="1"/>
        <v>15</v>
      </c>
      <c r="G7" s="3">
        <v>1</v>
      </c>
      <c r="H7" s="3">
        <v>1</v>
      </c>
      <c r="I7" s="3"/>
      <c r="J7" s="3"/>
      <c r="K7" s="3"/>
      <c r="L7" s="3"/>
      <c r="M7" s="9">
        <f t="shared" si="2"/>
        <v>105</v>
      </c>
      <c r="N7" s="3">
        <v>1</v>
      </c>
      <c r="O7" s="3">
        <v>3</v>
      </c>
      <c r="P7" s="3"/>
      <c r="Q7" s="3">
        <v>1</v>
      </c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>
      <c r="A8" s="3">
        <v>5</v>
      </c>
      <c r="B8" s="8">
        <f t="shared" si="0"/>
        <v>180</v>
      </c>
      <c r="C8" s="22" t="s">
        <v>69</v>
      </c>
      <c r="D8" s="22" t="s">
        <v>70</v>
      </c>
      <c r="E8" s="22" t="s">
        <v>71</v>
      </c>
      <c r="F8" s="9">
        <f t="shared" si="1"/>
        <v>15</v>
      </c>
      <c r="G8" s="3">
        <v>1</v>
      </c>
      <c r="H8" s="3">
        <v>1</v>
      </c>
      <c r="I8" s="3"/>
      <c r="J8" s="3"/>
      <c r="K8" s="3"/>
      <c r="L8" s="3"/>
      <c r="M8" s="9">
        <f t="shared" si="2"/>
        <v>75</v>
      </c>
      <c r="N8" s="3">
        <v>1</v>
      </c>
      <c r="O8" s="3">
        <v>3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140</v>
      </c>
      <c r="C9" s="20" t="s">
        <v>47</v>
      </c>
      <c r="D9" s="20" t="s">
        <v>29</v>
      </c>
      <c r="E9" s="20" t="s">
        <v>48</v>
      </c>
      <c r="F9" s="9">
        <f t="shared" si="1"/>
        <v>65</v>
      </c>
      <c r="G9" s="3">
        <v>1</v>
      </c>
      <c r="H9" s="3">
        <v>2</v>
      </c>
      <c r="I9" s="3"/>
      <c r="J9" s="3"/>
      <c r="K9" s="3">
        <v>1</v>
      </c>
      <c r="L9" s="3"/>
      <c r="M9" s="9">
        <f t="shared" si="2"/>
        <v>5</v>
      </c>
      <c r="N9" s="3">
        <v>1</v>
      </c>
      <c r="O9" s="3">
        <v>0</v>
      </c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100</v>
      </c>
      <c r="C10" s="20" t="s">
        <v>46</v>
      </c>
      <c r="D10" s="20" t="s">
        <v>29</v>
      </c>
      <c r="E10" s="20" t="s">
        <v>45</v>
      </c>
      <c r="F10" s="9">
        <f t="shared" si="1"/>
        <v>35</v>
      </c>
      <c r="G10" s="3">
        <v>1</v>
      </c>
      <c r="H10" s="3">
        <v>1</v>
      </c>
      <c r="I10" s="3"/>
      <c r="J10" s="3"/>
      <c r="K10" s="3"/>
      <c r="L10" s="3">
        <v>1</v>
      </c>
      <c r="M10" s="9">
        <f t="shared" si="2"/>
        <v>15</v>
      </c>
      <c r="N10" s="3">
        <v>1</v>
      </c>
      <c r="O10" s="3">
        <v>1</v>
      </c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80</v>
      </c>
      <c r="C11" s="20" t="s">
        <v>43</v>
      </c>
      <c r="D11" s="20" t="s">
        <v>44</v>
      </c>
      <c r="E11" s="20" t="s">
        <v>45</v>
      </c>
      <c r="F11" s="9">
        <f t="shared" si="1"/>
        <v>35</v>
      </c>
      <c r="G11" s="3">
        <v>1</v>
      </c>
      <c r="H11" s="3">
        <v>1</v>
      </c>
      <c r="I11" s="3"/>
      <c r="J11" s="3"/>
      <c r="K11" s="3"/>
      <c r="L11" s="3">
        <v>1</v>
      </c>
      <c r="M11" s="9">
        <f t="shared" si="2"/>
        <v>5</v>
      </c>
      <c r="N11" s="3">
        <v>1</v>
      </c>
      <c r="O11" s="3">
        <v>0</v>
      </c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80</v>
      </c>
      <c r="C12" s="22" t="s">
        <v>234</v>
      </c>
      <c r="D12" s="22" t="s">
        <v>235</v>
      </c>
      <c r="E12" s="22" t="s">
        <v>236</v>
      </c>
      <c r="F12" s="9">
        <f t="shared" si="1"/>
        <v>5</v>
      </c>
      <c r="G12" s="3">
        <v>1</v>
      </c>
      <c r="H12" s="3"/>
      <c r="I12" s="3"/>
      <c r="J12" s="3"/>
      <c r="K12" s="3"/>
      <c r="L12" s="3"/>
      <c r="M12" s="9">
        <f t="shared" si="2"/>
        <v>35</v>
      </c>
      <c r="N12" s="3">
        <v>1</v>
      </c>
      <c r="O12" s="3">
        <v>1</v>
      </c>
      <c r="P12" s="3"/>
      <c r="Q12" s="3"/>
      <c r="R12" s="3"/>
      <c r="S12" s="3">
        <v>1</v>
      </c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70</v>
      </c>
      <c r="C13" s="20" t="s">
        <v>53</v>
      </c>
      <c r="D13" s="20" t="s">
        <v>54</v>
      </c>
      <c r="E13" s="20" t="s">
        <v>33</v>
      </c>
      <c r="F13" s="9">
        <f t="shared" si="1"/>
        <v>0</v>
      </c>
      <c r="G13" s="3">
        <v>0</v>
      </c>
      <c r="H13" s="3"/>
      <c r="I13" s="3"/>
      <c r="J13" s="3"/>
      <c r="K13" s="3"/>
      <c r="L13" s="3"/>
      <c r="M13" s="9">
        <f t="shared" si="2"/>
        <v>35</v>
      </c>
      <c r="N13" s="3">
        <v>1</v>
      </c>
      <c r="O13" s="3">
        <v>1</v>
      </c>
      <c r="P13" s="3"/>
      <c r="Q13" s="3"/>
      <c r="R13" s="3"/>
      <c r="S13" s="3">
        <v>1</v>
      </c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40</v>
      </c>
      <c r="C14" s="20" t="s">
        <v>40</v>
      </c>
      <c r="D14" s="20" t="s">
        <v>41</v>
      </c>
      <c r="E14" s="20" t="s">
        <v>42</v>
      </c>
      <c r="F14" s="9">
        <f t="shared" si="1"/>
        <v>15</v>
      </c>
      <c r="G14" s="3">
        <v>1</v>
      </c>
      <c r="H14" s="3">
        <v>1</v>
      </c>
      <c r="I14" s="3"/>
      <c r="J14" s="3"/>
      <c r="K14" s="3"/>
      <c r="L14" s="3"/>
      <c r="M14" s="9">
        <f t="shared" si="2"/>
        <v>5</v>
      </c>
      <c r="N14" s="3">
        <v>1</v>
      </c>
      <c r="O14" s="3">
        <v>0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20</v>
      </c>
      <c r="C15" s="20" t="s">
        <v>61</v>
      </c>
      <c r="D15" s="20" t="s">
        <v>62</v>
      </c>
      <c r="E15" s="20" t="s">
        <v>39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5</v>
      </c>
      <c r="N15" s="3">
        <v>1</v>
      </c>
      <c r="O15" s="3">
        <v>0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20</v>
      </c>
      <c r="C16" s="20" t="s">
        <v>66</v>
      </c>
      <c r="D16" s="20" t="s">
        <v>67</v>
      </c>
      <c r="E16" s="20" t="s">
        <v>68</v>
      </c>
      <c r="F16" s="9">
        <f t="shared" si="1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2"/>
        <v>5</v>
      </c>
      <c r="N16" s="3">
        <v>1</v>
      </c>
      <c r="O16" s="3">
        <v>0</v>
      </c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0"/>
        <v>10</v>
      </c>
      <c r="C17" s="23" t="s">
        <v>49</v>
      </c>
      <c r="D17" s="23" t="s">
        <v>50</v>
      </c>
      <c r="E17" s="23" t="s">
        <v>51</v>
      </c>
      <c r="F17" s="9">
        <f t="shared" si="1"/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2"/>
        <v>0</v>
      </c>
      <c r="N17" s="3">
        <v>0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0"/>
        <v>10</v>
      </c>
      <c r="C18" s="20" t="s">
        <v>59</v>
      </c>
      <c r="D18" s="20" t="s">
        <v>60</v>
      </c>
      <c r="E18" s="20" t="s">
        <v>39</v>
      </c>
      <c r="F18" s="9">
        <f t="shared" si="1"/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2"/>
        <v>0</v>
      </c>
      <c r="N18" s="3">
        <v>0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10</v>
      </c>
      <c r="C19" s="22" t="s">
        <v>232</v>
      </c>
      <c r="D19" s="22" t="s">
        <v>233</v>
      </c>
      <c r="E19" s="22" t="s">
        <v>111</v>
      </c>
      <c r="F19" s="9">
        <f t="shared" si="1"/>
        <v>0</v>
      </c>
      <c r="G19" s="3">
        <v>0</v>
      </c>
      <c r="H19" s="3">
        <v>0</v>
      </c>
      <c r="I19" s="3"/>
      <c r="J19" s="3"/>
      <c r="K19" s="3"/>
      <c r="L19" s="3"/>
      <c r="M19" s="9">
        <f t="shared" si="2"/>
        <v>5</v>
      </c>
      <c r="N19" s="3">
        <v>1</v>
      </c>
      <c r="O19" s="3">
        <v>0</v>
      </c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ref="B20:B53" si="4">F20*2+M20*2+T20*3</f>
        <v>0</v>
      </c>
      <c r="C20" s="22"/>
      <c r="D20" s="22"/>
      <c r="E20" s="22"/>
      <c r="F20" s="9">
        <f t="shared" ref="F20:F53" si="5">G20*5+H20*10+I20*100+J20*70+K20*40+L20*20</f>
        <v>0</v>
      </c>
      <c r="G20" s="3"/>
      <c r="H20" s="3"/>
      <c r="I20" s="3"/>
      <c r="J20" s="3"/>
      <c r="K20" s="3"/>
      <c r="L20" s="3"/>
      <c r="M20" s="9">
        <f t="shared" ref="M20:M53" si="6">N20*5+O20*10+P20*100+Q20*70+R20*40+S20*20</f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9">
    <sortCondition descending="1" ref="B4:B19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4" sqref="B4:B14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17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3" si="0">F4*2+M4*2+T4*3</f>
        <v>480</v>
      </c>
      <c r="C4" s="20" t="s">
        <v>91</v>
      </c>
      <c r="D4" s="20" t="s">
        <v>92</v>
      </c>
      <c r="E4" s="20" t="s">
        <v>93</v>
      </c>
      <c r="F4" s="9">
        <f t="shared" ref="F4:F13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13" si="2">N4*5+O4*10+P4*100+Q4*70+R4*40+S4*20</f>
        <v>95</v>
      </c>
      <c r="N4" s="3">
        <v>1</v>
      </c>
      <c r="O4" s="3">
        <v>2</v>
      </c>
      <c r="P4" s="3"/>
      <c r="Q4" s="3">
        <v>1</v>
      </c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340</v>
      </c>
      <c r="C5" s="20" t="s">
        <v>78</v>
      </c>
      <c r="D5" s="20" t="s">
        <v>32</v>
      </c>
      <c r="E5" s="20" t="s">
        <v>77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65</v>
      </c>
      <c r="N5" s="3">
        <v>1</v>
      </c>
      <c r="O5" s="3">
        <v>2</v>
      </c>
      <c r="P5" s="3"/>
      <c r="Q5" s="3"/>
      <c r="R5" s="3">
        <v>1</v>
      </c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340</v>
      </c>
      <c r="C6" s="20" t="s">
        <v>81</v>
      </c>
      <c r="D6" s="20" t="s">
        <v>82</v>
      </c>
      <c r="E6" s="20" t="s">
        <v>48</v>
      </c>
      <c r="F6" s="9">
        <f t="shared" si="1"/>
        <v>35</v>
      </c>
      <c r="G6" s="3">
        <v>1</v>
      </c>
      <c r="H6" s="3">
        <v>1</v>
      </c>
      <c r="I6" s="3"/>
      <c r="J6" s="3"/>
      <c r="K6" s="3"/>
      <c r="L6" s="3">
        <v>1</v>
      </c>
      <c r="M6" s="9">
        <f t="shared" si="2"/>
        <v>135</v>
      </c>
      <c r="N6" s="3">
        <v>1</v>
      </c>
      <c r="O6" s="3">
        <v>3</v>
      </c>
      <c r="P6" s="3">
        <v>1</v>
      </c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180</v>
      </c>
      <c r="C7" s="20" t="s">
        <v>89</v>
      </c>
      <c r="D7" s="20" t="s">
        <v>64</v>
      </c>
      <c r="E7" s="20" t="s">
        <v>90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25</v>
      </c>
      <c r="N7" s="3">
        <v>1</v>
      </c>
      <c r="O7" s="3">
        <v>0</v>
      </c>
      <c r="P7" s="3"/>
      <c r="Q7" s="3"/>
      <c r="R7" s="3"/>
      <c r="S7" s="3">
        <v>1</v>
      </c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130</v>
      </c>
      <c r="C8" s="20" t="s">
        <v>87</v>
      </c>
      <c r="D8" s="20" t="s">
        <v>58</v>
      </c>
      <c r="E8" s="20" t="s">
        <v>88</v>
      </c>
      <c r="F8" s="9">
        <f t="shared" si="1"/>
        <v>65</v>
      </c>
      <c r="G8" s="3">
        <v>1</v>
      </c>
      <c r="H8" s="3">
        <v>2</v>
      </c>
      <c r="I8" s="3"/>
      <c r="J8" s="3"/>
      <c r="K8" s="3">
        <v>1</v>
      </c>
      <c r="L8" s="3"/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120</v>
      </c>
      <c r="C9" s="20" t="s">
        <v>79</v>
      </c>
      <c r="D9" s="20" t="s">
        <v>80</v>
      </c>
      <c r="E9" s="20" t="s">
        <v>25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55</v>
      </c>
      <c r="N9" s="3">
        <v>1</v>
      </c>
      <c r="O9" s="3">
        <v>1</v>
      </c>
      <c r="P9" s="3"/>
      <c r="Q9" s="3"/>
      <c r="R9" s="3">
        <v>1</v>
      </c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80</v>
      </c>
      <c r="C10" s="20" t="s">
        <v>74</v>
      </c>
      <c r="D10" s="20" t="s">
        <v>75</v>
      </c>
      <c r="E10" s="20" t="s">
        <v>76</v>
      </c>
      <c r="F10" s="9">
        <f t="shared" si="1"/>
        <v>35</v>
      </c>
      <c r="G10" s="3">
        <v>1</v>
      </c>
      <c r="H10" s="3">
        <v>1</v>
      </c>
      <c r="I10" s="3"/>
      <c r="J10" s="3"/>
      <c r="K10" s="3"/>
      <c r="L10" s="3">
        <v>1</v>
      </c>
      <c r="M10" s="9">
        <f t="shared" si="2"/>
        <v>5</v>
      </c>
      <c r="N10" s="3">
        <v>1</v>
      </c>
      <c r="O10" s="3">
        <v>0</v>
      </c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80</v>
      </c>
      <c r="C11" s="20" t="s">
        <v>85</v>
      </c>
      <c r="D11" s="20" t="s">
        <v>86</v>
      </c>
      <c r="E11" s="20" t="s">
        <v>51</v>
      </c>
      <c r="F11" s="9">
        <f t="shared" si="1"/>
        <v>5</v>
      </c>
      <c r="G11" s="3">
        <v>1</v>
      </c>
      <c r="H11" s="3">
        <v>0</v>
      </c>
      <c r="I11" s="3"/>
      <c r="J11" s="3"/>
      <c r="K11" s="3"/>
      <c r="L11" s="3"/>
      <c r="M11" s="9">
        <f t="shared" si="2"/>
        <v>35</v>
      </c>
      <c r="N11" s="3">
        <v>1</v>
      </c>
      <c r="O11" s="3">
        <v>1</v>
      </c>
      <c r="P11" s="3"/>
      <c r="Q11" s="3"/>
      <c r="R11" s="3"/>
      <c r="S11" s="3">
        <v>1</v>
      </c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20</v>
      </c>
      <c r="C12" s="20" t="s">
        <v>72</v>
      </c>
      <c r="D12" s="20" t="s">
        <v>73</v>
      </c>
      <c r="E12" s="20" t="s">
        <v>56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20</v>
      </c>
      <c r="C13" s="20" t="s">
        <v>83</v>
      </c>
      <c r="D13" s="20" t="s">
        <v>84</v>
      </c>
      <c r="E13" s="20" t="s">
        <v>51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5</v>
      </c>
      <c r="N13" s="3">
        <v>1</v>
      </c>
      <c r="O13" s="3">
        <v>0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ref="B14:B53" si="4">F14*2+M14*2+T14*3</f>
        <v>0</v>
      </c>
      <c r="C14" s="5"/>
      <c r="D14" s="5"/>
      <c r="E14" s="5"/>
      <c r="F14" s="9">
        <f t="shared" ref="F14:F53" si="5">G14*5+H14*10+I14*100+J14*70+K14*40+L14*20</f>
        <v>0</v>
      </c>
      <c r="G14" s="3"/>
      <c r="H14" s="3"/>
      <c r="I14" s="3"/>
      <c r="J14" s="3"/>
      <c r="K14" s="3"/>
      <c r="L14" s="3"/>
      <c r="M14" s="9">
        <f t="shared" ref="M14:M53" si="6">N14*5+O14*10+P14*100+Q14*70+R14*40+S14*20</f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3">
    <sortCondition descending="1" ref="B4:B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5" sqref="B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4.6640625" style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18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21" si="0">F4*2+M4*2+T4*3</f>
        <v>420</v>
      </c>
      <c r="C4" s="20" t="s">
        <v>109</v>
      </c>
      <c r="D4" s="20" t="s">
        <v>110</v>
      </c>
      <c r="E4" s="20" t="s">
        <v>111</v>
      </c>
      <c r="F4" s="9">
        <f t="shared" ref="F4:F21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21" si="2">N4*5+O4*10+P4*100+Q4*70+R4*40+S4*20</f>
        <v>65</v>
      </c>
      <c r="N4" s="3">
        <v>1</v>
      </c>
      <c r="O4" s="3">
        <v>2</v>
      </c>
      <c r="P4" s="3"/>
      <c r="Q4" s="3"/>
      <c r="R4" s="3">
        <v>1</v>
      </c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420</v>
      </c>
      <c r="C5" s="20" t="s">
        <v>114</v>
      </c>
      <c r="D5" s="20" t="s">
        <v>115</v>
      </c>
      <c r="E5" s="20" t="s">
        <v>56</v>
      </c>
      <c r="F5" s="9">
        <f t="shared" si="1"/>
        <v>75</v>
      </c>
      <c r="G5" s="3">
        <v>1</v>
      </c>
      <c r="H5" s="3">
        <v>3</v>
      </c>
      <c r="I5" s="3"/>
      <c r="J5" s="3"/>
      <c r="K5" s="3">
        <v>1</v>
      </c>
      <c r="L5" s="3"/>
      <c r="M5" s="9">
        <f t="shared" si="2"/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>
      <c r="A6" s="3">
        <v>3</v>
      </c>
      <c r="B6" s="8">
        <f t="shared" si="0"/>
        <v>210</v>
      </c>
      <c r="C6" s="22" t="s">
        <v>122</v>
      </c>
      <c r="D6" s="22" t="s">
        <v>123</v>
      </c>
      <c r="E6" s="22" t="s">
        <v>65</v>
      </c>
      <c r="F6" s="9">
        <f t="shared" si="1"/>
        <v>105</v>
      </c>
      <c r="G6" s="3">
        <v>1</v>
      </c>
      <c r="H6" s="3">
        <v>3</v>
      </c>
      <c r="I6" s="3"/>
      <c r="J6" s="3">
        <v>1</v>
      </c>
      <c r="K6" s="3"/>
      <c r="L6" s="3"/>
      <c r="M6" s="9">
        <f t="shared" si="2"/>
        <v>0</v>
      </c>
      <c r="N6" s="3">
        <v>0</v>
      </c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200</v>
      </c>
      <c r="C7" s="20" t="s">
        <v>118</v>
      </c>
      <c r="D7" s="20" t="s">
        <v>100</v>
      </c>
      <c r="E7" s="20" t="s">
        <v>93</v>
      </c>
      <c r="F7" s="9">
        <f t="shared" si="1"/>
        <v>5</v>
      </c>
      <c r="G7" s="3">
        <v>1</v>
      </c>
      <c r="H7" s="3">
        <v>0</v>
      </c>
      <c r="I7" s="3"/>
      <c r="J7" s="3"/>
      <c r="K7" s="3"/>
      <c r="L7" s="3"/>
      <c r="M7" s="9">
        <f t="shared" si="2"/>
        <v>95</v>
      </c>
      <c r="N7" s="3">
        <v>1</v>
      </c>
      <c r="O7" s="3">
        <v>2</v>
      </c>
      <c r="P7" s="3"/>
      <c r="Q7" s="3">
        <v>1</v>
      </c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150</v>
      </c>
      <c r="C8" s="20" t="s">
        <v>99</v>
      </c>
      <c r="D8" s="20" t="s">
        <v>100</v>
      </c>
      <c r="E8" s="20" t="s">
        <v>25</v>
      </c>
      <c r="F8" s="9">
        <f t="shared" si="1"/>
        <v>75</v>
      </c>
      <c r="G8" s="3">
        <v>1</v>
      </c>
      <c r="H8" s="3">
        <v>3</v>
      </c>
      <c r="I8" s="3"/>
      <c r="J8" s="3"/>
      <c r="K8" s="3">
        <v>1</v>
      </c>
      <c r="L8" s="3"/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140</v>
      </c>
      <c r="C9" s="20" t="s">
        <v>107</v>
      </c>
      <c r="D9" s="20" t="s">
        <v>108</v>
      </c>
      <c r="E9" s="20" t="s">
        <v>45</v>
      </c>
      <c r="F9" s="9">
        <f t="shared" si="1"/>
        <v>15</v>
      </c>
      <c r="G9" s="3">
        <v>1</v>
      </c>
      <c r="H9" s="3">
        <v>1</v>
      </c>
      <c r="I9" s="3"/>
      <c r="J9" s="3"/>
      <c r="K9" s="3"/>
      <c r="L9" s="3"/>
      <c r="M9" s="9">
        <f t="shared" si="2"/>
        <v>55</v>
      </c>
      <c r="N9" s="3">
        <v>1</v>
      </c>
      <c r="O9" s="3">
        <v>1</v>
      </c>
      <c r="P9" s="3"/>
      <c r="Q9" s="3"/>
      <c r="R9" s="3">
        <v>1</v>
      </c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90</v>
      </c>
      <c r="C10" s="20" t="s">
        <v>112</v>
      </c>
      <c r="D10" s="20" t="s">
        <v>113</v>
      </c>
      <c r="E10" s="20" t="s">
        <v>30</v>
      </c>
      <c r="F10" s="9">
        <f t="shared" si="1"/>
        <v>45</v>
      </c>
      <c r="G10" s="3">
        <v>1</v>
      </c>
      <c r="H10" s="3">
        <v>2</v>
      </c>
      <c r="I10" s="3"/>
      <c r="J10" s="3"/>
      <c r="K10" s="3"/>
      <c r="L10" s="3">
        <v>1</v>
      </c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70</v>
      </c>
      <c r="C11" s="20" t="s">
        <v>103</v>
      </c>
      <c r="D11" s="20" t="s">
        <v>104</v>
      </c>
      <c r="E11" s="20" t="s">
        <v>25</v>
      </c>
      <c r="F11" s="9">
        <f t="shared" si="1"/>
        <v>35</v>
      </c>
      <c r="G11" s="3">
        <v>1</v>
      </c>
      <c r="H11" s="3">
        <v>1</v>
      </c>
      <c r="I11" s="3"/>
      <c r="J11" s="3"/>
      <c r="K11" s="3"/>
      <c r="L11" s="3">
        <v>1</v>
      </c>
      <c r="M11" s="9">
        <f t="shared" si="2"/>
        <v>0</v>
      </c>
      <c r="N11" s="3">
        <v>0</v>
      </c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18">
        <f t="shared" si="0"/>
        <v>40</v>
      </c>
      <c r="C12" s="20" t="s">
        <v>116</v>
      </c>
      <c r="D12" s="20" t="s">
        <v>117</v>
      </c>
      <c r="E12" s="20" t="s">
        <v>93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15</v>
      </c>
      <c r="N12" s="3">
        <v>1</v>
      </c>
      <c r="O12" s="3">
        <v>1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40</v>
      </c>
      <c r="C13" s="20" t="s">
        <v>94</v>
      </c>
      <c r="D13" s="20" t="s">
        <v>95</v>
      </c>
      <c r="E13" s="20" t="s">
        <v>42</v>
      </c>
      <c r="F13" s="9">
        <f t="shared" si="1"/>
        <v>15</v>
      </c>
      <c r="G13" s="3">
        <v>1</v>
      </c>
      <c r="H13" s="3">
        <v>1</v>
      </c>
      <c r="I13" s="3"/>
      <c r="J13" s="3"/>
      <c r="K13" s="3"/>
      <c r="L13" s="3"/>
      <c r="M13" s="9">
        <f t="shared" si="2"/>
        <v>5</v>
      </c>
      <c r="N13" s="3">
        <v>1</v>
      </c>
      <c r="O13" s="3">
        <v>0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30</v>
      </c>
      <c r="C14" s="20" t="s">
        <v>105</v>
      </c>
      <c r="D14" s="20" t="s">
        <v>106</v>
      </c>
      <c r="E14" s="20" t="s">
        <v>45</v>
      </c>
      <c r="F14" s="9">
        <f t="shared" si="1"/>
        <v>15</v>
      </c>
      <c r="G14" s="3">
        <v>1</v>
      </c>
      <c r="H14" s="3">
        <v>1</v>
      </c>
      <c r="I14" s="3"/>
      <c r="J14" s="3"/>
      <c r="K14" s="3"/>
      <c r="L14" s="3"/>
      <c r="M14" s="9">
        <f t="shared" si="2"/>
        <v>0</v>
      </c>
      <c r="N14" s="3">
        <v>0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30</v>
      </c>
      <c r="C15" s="20" t="s">
        <v>119</v>
      </c>
      <c r="D15" s="20" t="s">
        <v>120</v>
      </c>
      <c r="E15" s="20" t="s">
        <v>121</v>
      </c>
      <c r="F15" s="9">
        <f t="shared" si="1"/>
        <v>15</v>
      </c>
      <c r="G15" s="3">
        <v>1</v>
      </c>
      <c r="H15" s="3">
        <v>1</v>
      </c>
      <c r="I15" s="3"/>
      <c r="J15" s="3"/>
      <c r="K15" s="3"/>
      <c r="L15" s="3"/>
      <c r="M15" s="9">
        <f t="shared" si="2"/>
        <v>0</v>
      </c>
      <c r="N15" s="3">
        <v>0</v>
      </c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20</v>
      </c>
      <c r="C16" s="20" t="s">
        <v>101</v>
      </c>
      <c r="D16" s="20" t="s">
        <v>102</v>
      </c>
      <c r="E16" s="20" t="s">
        <v>25</v>
      </c>
      <c r="F16" s="9">
        <f t="shared" si="1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2"/>
        <v>5</v>
      </c>
      <c r="N16" s="3">
        <v>1</v>
      </c>
      <c r="O16" s="3">
        <v>0</v>
      </c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0"/>
        <v>10</v>
      </c>
      <c r="C17" s="23" t="s">
        <v>96</v>
      </c>
      <c r="D17" s="23" t="s">
        <v>97</v>
      </c>
      <c r="E17" s="23" t="s">
        <v>98</v>
      </c>
      <c r="F17" s="9">
        <f t="shared" si="1"/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2"/>
        <v>0</v>
      </c>
      <c r="N17" s="3">
        <v>0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0"/>
        <v>10</v>
      </c>
      <c r="C18" s="22" t="s">
        <v>127</v>
      </c>
      <c r="D18" s="22" t="s">
        <v>123</v>
      </c>
      <c r="E18" s="22" t="s">
        <v>126</v>
      </c>
      <c r="F18" s="9">
        <f t="shared" si="1"/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2"/>
        <v>0</v>
      </c>
      <c r="N18" s="3">
        <v>0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10</v>
      </c>
      <c r="C19" s="22" t="s">
        <v>128</v>
      </c>
      <c r="D19" s="22" t="s">
        <v>129</v>
      </c>
      <c r="E19" s="22" t="s">
        <v>68</v>
      </c>
      <c r="F19" s="9">
        <f t="shared" si="1"/>
        <v>5</v>
      </c>
      <c r="G19" s="3">
        <v>1</v>
      </c>
      <c r="H19" s="3">
        <v>0</v>
      </c>
      <c r="I19" s="3"/>
      <c r="J19" s="3"/>
      <c r="K19" s="3"/>
      <c r="L19" s="3"/>
      <c r="M19" s="9">
        <f t="shared" si="2"/>
        <v>0</v>
      </c>
      <c r="N19" s="3">
        <v>0</v>
      </c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10</v>
      </c>
      <c r="C20" s="22" t="s">
        <v>237</v>
      </c>
      <c r="D20" s="22" t="s">
        <v>238</v>
      </c>
      <c r="E20" s="22" t="s">
        <v>239</v>
      </c>
      <c r="F20" s="9">
        <f t="shared" si="1"/>
        <v>0</v>
      </c>
      <c r="G20" s="3">
        <v>0</v>
      </c>
      <c r="H20" s="3"/>
      <c r="I20" s="3"/>
      <c r="J20" s="3"/>
      <c r="K20" s="3"/>
      <c r="L20" s="3"/>
      <c r="M20" s="9">
        <f t="shared" si="2"/>
        <v>5</v>
      </c>
      <c r="N20" s="3">
        <v>1</v>
      </c>
      <c r="O20" s="3">
        <v>0</v>
      </c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0</v>
      </c>
      <c r="C21" s="22" t="s">
        <v>124</v>
      </c>
      <c r="D21" s="22" t="s">
        <v>125</v>
      </c>
      <c r="E21" s="22" t="s">
        <v>126</v>
      </c>
      <c r="F21" s="9">
        <f t="shared" si="1"/>
        <v>0</v>
      </c>
      <c r="G21" s="3">
        <v>0</v>
      </c>
      <c r="H21" s="3"/>
      <c r="I21" s="3"/>
      <c r="J21" s="3"/>
      <c r="K21" s="3"/>
      <c r="L21" s="3"/>
      <c r="M21" s="9">
        <f t="shared" si="2"/>
        <v>0</v>
      </c>
      <c r="N21" s="3">
        <v>0</v>
      </c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ref="B22:B53" si="4">F22*2+M22*2+T22*3</f>
        <v>0</v>
      </c>
      <c r="C22" s="22"/>
      <c r="D22" s="22"/>
      <c r="E22" s="22"/>
      <c r="F22" s="9">
        <f t="shared" ref="F22:F53" si="5">G22*5+H22*10+I22*100+J22*70+K22*40+L22*20</f>
        <v>0</v>
      </c>
      <c r="G22" s="3"/>
      <c r="H22" s="3"/>
      <c r="I22" s="3"/>
      <c r="J22" s="3"/>
      <c r="K22" s="3"/>
      <c r="L22" s="3"/>
      <c r="M22" s="9">
        <f t="shared" ref="M22:M53" si="6">N22*5+O22*10+P22*100+Q22*70+R22*40+S22*20</f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21">
    <sortCondition descending="1" ref="B4:B21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30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88671875" style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19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29" si="0">F4*2+M4*2+T4*3</f>
        <v>500</v>
      </c>
      <c r="C4" s="20" t="s">
        <v>181</v>
      </c>
      <c r="D4" s="20" t="s">
        <v>106</v>
      </c>
      <c r="E4" s="20" t="s">
        <v>93</v>
      </c>
      <c r="F4" s="9">
        <f t="shared" ref="F4:F29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29" si="2">N4*5+O4*10+P4*100+Q4*70+R4*40+S4*20</f>
        <v>105</v>
      </c>
      <c r="N4" s="3">
        <v>1</v>
      </c>
      <c r="O4" s="3">
        <v>3</v>
      </c>
      <c r="P4" s="3"/>
      <c r="Q4" s="3">
        <v>1</v>
      </c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>
      <c r="A5" s="3">
        <v>2</v>
      </c>
      <c r="B5" s="8">
        <f t="shared" si="0"/>
        <v>460</v>
      </c>
      <c r="C5" s="22" t="s">
        <v>182</v>
      </c>
      <c r="D5" s="22" t="s">
        <v>169</v>
      </c>
      <c r="E5" s="22" t="s">
        <v>183</v>
      </c>
      <c r="F5" s="9">
        <f t="shared" si="1"/>
        <v>75</v>
      </c>
      <c r="G5" s="3">
        <v>1</v>
      </c>
      <c r="H5" s="3">
        <v>3</v>
      </c>
      <c r="I5" s="3"/>
      <c r="J5" s="3"/>
      <c r="K5" s="3">
        <v>1</v>
      </c>
      <c r="L5" s="3"/>
      <c r="M5" s="9">
        <f t="shared" si="2"/>
        <v>155</v>
      </c>
      <c r="N5" s="3">
        <v>1</v>
      </c>
      <c r="O5" s="3">
        <v>5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>
      <c r="A6" s="3">
        <v>3</v>
      </c>
      <c r="B6" s="8">
        <f t="shared" si="0"/>
        <v>360</v>
      </c>
      <c r="C6" s="22" t="s">
        <v>188</v>
      </c>
      <c r="D6" s="22" t="s">
        <v>108</v>
      </c>
      <c r="E6" s="22" t="s">
        <v>189</v>
      </c>
      <c r="F6" s="9">
        <f t="shared" si="1"/>
        <v>105</v>
      </c>
      <c r="G6" s="3">
        <v>1</v>
      </c>
      <c r="H6" s="3">
        <v>3</v>
      </c>
      <c r="I6" s="3"/>
      <c r="J6" s="3">
        <v>1</v>
      </c>
      <c r="K6" s="3"/>
      <c r="L6" s="3"/>
      <c r="M6" s="9">
        <f t="shared" si="2"/>
        <v>75</v>
      </c>
      <c r="N6" s="3">
        <v>1</v>
      </c>
      <c r="O6" s="3">
        <v>3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150</v>
      </c>
      <c r="C7" s="20" t="s">
        <v>164</v>
      </c>
      <c r="D7" s="20" t="s">
        <v>165</v>
      </c>
      <c r="E7" s="20" t="s">
        <v>141</v>
      </c>
      <c r="F7" s="9">
        <f t="shared" si="1"/>
        <v>75</v>
      </c>
      <c r="G7" s="3">
        <v>1</v>
      </c>
      <c r="H7" s="3">
        <v>3</v>
      </c>
      <c r="I7" s="3"/>
      <c r="J7" s="3"/>
      <c r="K7" s="3">
        <v>1</v>
      </c>
      <c r="L7" s="3"/>
      <c r="M7" s="9">
        <f t="shared" si="2"/>
        <v>0</v>
      </c>
      <c r="N7" s="3">
        <v>0</v>
      </c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150</v>
      </c>
      <c r="C8" s="20" t="s">
        <v>162</v>
      </c>
      <c r="D8" s="20" t="s">
        <v>150</v>
      </c>
      <c r="E8" s="20" t="s">
        <v>48</v>
      </c>
      <c r="F8" s="9">
        <f t="shared" si="1"/>
        <v>0</v>
      </c>
      <c r="G8" s="3">
        <v>0</v>
      </c>
      <c r="H8" s="3"/>
      <c r="I8" s="3"/>
      <c r="J8" s="3"/>
      <c r="K8" s="3"/>
      <c r="L8" s="3"/>
      <c r="M8" s="9">
        <f t="shared" si="2"/>
        <v>75</v>
      </c>
      <c r="N8" s="3">
        <v>1</v>
      </c>
      <c r="O8" s="3">
        <v>3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70</v>
      </c>
      <c r="C9" s="20" t="s">
        <v>163</v>
      </c>
      <c r="D9" s="20" t="s">
        <v>148</v>
      </c>
      <c r="E9" s="20" t="s">
        <v>51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70</v>
      </c>
      <c r="C10" s="20" t="s">
        <v>166</v>
      </c>
      <c r="D10" s="20" t="s">
        <v>167</v>
      </c>
      <c r="E10" s="20" t="s">
        <v>56</v>
      </c>
      <c r="F10" s="9">
        <f t="shared" si="1"/>
        <v>35</v>
      </c>
      <c r="G10" s="3">
        <v>1</v>
      </c>
      <c r="H10" s="3">
        <v>1</v>
      </c>
      <c r="I10" s="3"/>
      <c r="J10" s="3"/>
      <c r="K10" s="3"/>
      <c r="L10" s="3">
        <v>1</v>
      </c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60</v>
      </c>
      <c r="C11" s="20" t="s">
        <v>159</v>
      </c>
      <c r="D11" s="20" t="s">
        <v>160</v>
      </c>
      <c r="E11" s="20" t="s">
        <v>45</v>
      </c>
      <c r="F11" s="9">
        <f t="shared" si="1"/>
        <v>25</v>
      </c>
      <c r="G11" s="3">
        <v>1</v>
      </c>
      <c r="H11" s="3">
        <v>2</v>
      </c>
      <c r="I11" s="3"/>
      <c r="J11" s="3"/>
      <c r="K11" s="3"/>
      <c r="L11" s="3"/>
      <c r="M11" s="9">
        <f t="shared" si="2"/>
        <v>5</v>
      </c>
      <c r="N11" s="3">
        <v>1</v>
      </c>
      <c r="O11" s="3">
        <v>0</v>
      </c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50</v>
      </c>
      <c r="C12" s="20" t="s">
        <v>179</v>
      </c>
      <c r="D12" s="20" t="s">
        <v>180</v>
      </c>
      <c r="E12" s="20" t="s">
        <v>90</v>
      </c>
      <c r="F12" s="9">
        <f t="shared" si="1"/>
        <v>25</v>
      </c>
      <c r="G12" s="3">
        <v>1</v>
      </c>
      <c r="H12" s="3">
        <v>2</v>
      </c>
      <c r="I12" s="3"/>
      <c r="J12" s="3"/>
      <c r="K12" s="3"/>
      <c r="L12" s="3"/>
      <c r="M12" s="9">
        <f t="shared" si="2"/>
        <v>0</v>
      </c>
      <c r="N12" s="3">
        <v>0</v>
      </c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40</v>
      </c>
      <c r="C13" s="20" t="s">
        <v>170</v>
      </c>
      <c r="D13" s="20" t="s">
        <v>171</v>
      </c>
      <c r="E13" s="20" t="s">
        <v>36</v>
      </c>
      <c r="F13" s="9">
        <f t="shared" si="1"/>
        <v>5</v>
      </c>
      <c r="G13" s="3">
        <v>1</v>
      </c>
      <c r="H13" s="3"/>
      <c r="I13" s="3"/>
      <c r="J13" s="3"/>
      <c r="K13" s="3"/>
      <c r="L13" s="3"/>
      <c r="M13" s="9">
        <f t="shared" si="2"/>
        <v>15</v>
      </c>
      <c r="N13" s="3">
        <v>1</v>
      </c>
      <c r="O13" s="3">
        <v>1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>
      <c r="A14" s="3">
        <v>11</v>
      </c>
      <c r="B14" s="8">
        <f t="shared" si="0"/>
        <v>40</v>
      </c>
      <c r="C14" s="22" t="s">
        <v>184</v>
      </c>
      <c r="D14" s="22" t="s">
        <v>185</v>
      </c>
      <c r="E14" s="22" t="s">
        <v>183</v>
      </c>
      <c r="F14" s="9">
        <f t="shared" si="1"/>
        <v>5</v>
      </c>
      <c r="G14" s="3">
        <v>1</v>
      </c>
      <c r="H14" s="3"/>
      <c r="I14" s="3"/>
      <c r="J14" s="3"/>
      <c r="K14" s="3"/>
      <c r="L14" s="3"/>
      <c r="M14" s="9">
        <f t="shared" si="2"/>
        <v>15</v>
      </c>
      <c r="N14" s="3">
        <v>1</v>
      </c>
      <c r="O14" s="3">
        <v>1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40</v>
      </c>
      <c r="C15" s="20" t="s">
        <v>105</v>
      </c>
      <c r="D15" s="20" t="s">
        <v>106</v>
      </c>
      <c r="E15" s="20" t="s">
        <v>45</v>
      </c>
      <c r="F15" s="9">
        <f t="shared" si="1"/>
        <v>5</v>
      </c>
      <c r="G15" s="3">
        <v>1</v>
      </c>
      <c r="H15" s="3"/>
      <c r="I15" s="3"/>
      <c r="J15" s="3"/>
      <c r="K15" s="3"/>
      <c r="L15" s="3"/>
      <c r="M15" s="9">
        <f t="shared" si="2"/>
        <v>15</v>
      </c>
      <c r="N15" s="3">
        <v>1</v>
      </c>
      <c r="O15" s="3">
        <v>1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30</v>
      </c>
      <c r="C16" s="20" t="s">
        <v>177</v>
      </c>
      <c r="D16" s="20" t="s">
        <v>178</v>
      </c>
      <c r="E16" s="20" t="s">
        <v>90</v>
      </c>
      <c r="F16" s="9">
        <f t="shared" si="1"/>
        <v>15</v>
      </c>
      <c r="G16" s="3">
        <v>1</v>
      </c>
      <c r="H16" s="3">
        <v>1</v>
      </c>
      <c r="I16" s="3"/>
      <c r="J16" s="3"/>
      <c r="K16" s="3"/>
      <c r="L16" s="3"/>
      <c r="M16" s="9">
        <f t="shared" si="2"/>
        <v>0</v>
      </c>
      <c r="N16" s="3">
        <v>0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0"/>
        <v>30</v>
      </c>
      <c r="C17" s="21" t="s">
        <v>191</v>
      </c>
      <c r="D17" s="21" t="s">
        <v>192</v>
      </c>
      <c r="E17" s="21" t="s">
        <v>193</v>
      </c>
      <c r="F17" s="9">
        <f t="shared" si="1"/>
        <v>15</v>
      </c>
      <c r="G17" s="3">
        <v>1</v>
      </c>
      <c r="H17" s="3">
        <v>1</v>
      </c>
      <c r="I17" s="3"/>
      <c r="J17" s="3"/>
      <c r="K17" s="3"/>
      <c r="L17" s="3"/>
      <c r="M17" s="9">
        <f t="shared" si="2"/>
        <v>0</v>
      </c>
      <c r="N17" s="3">
        <v>0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0"/>
        <v>20</v>
      </c>
      <c r="C18" s="20" t="s">
        <v>174</v>
      </c>
      <c r="D18" s="20" t="s">
        <v>175</v>
      </c>
      <c r="E18" s="20" t="s">
        <v>176</v>
      </c>
      <c r="F18" s="9">
        <f t="shared" si="1"/>
        <v>5</v>
      </c>
      <c r="G18" s="3">
        <v>1</v>
      </c>
      <c r="H18" s="3"/>
      <c r="I18" s="3"/>
      <c r="J18" s="3"/>
      <c r="K18" s="3"/>
      <c r="L18" s="3"/>
      <c r="M18" s="9">
        <f t="shared" si="2"/>
        <v>5</v>
      </c>
      <c r="N18" s="3">
        <v>1</v>
      </c>
      <c r="O18" s="3">
        <v>0</v>
      </c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 ht="14.4">
      <c r="A19" s="3">
        <v>16</v>
      </c>
      <c r="B19" s="8">
        <f t="shared" si="0"/>
        <v>20</v>
      </c>
      <c r="C19" s="20" t="s">
        <v>112</v>
      </c>
      <c r="D19" s="20" t="s">
        <v>113</v>
      </c>
      <c r="E19" s="20" t="s">
        <v>30</v>
      </c>
      <c r="F19" s="9">
        <f t="shared" si="1"/>
        <v>5</v>
      </c>
      <c r="G19" s="3">
        <v>1</v>
      </c>
      <c r="H19" s="3"/>
      <c r="I19" s="3"/>
      <c r="J19" s="3"/>
      <c r="K19" s="3"/>
      <c r="L19" s="3"/>
      <c r="M19" s="9">
        <f t="shared" si="2"/>
        <v>5</v>
      </c>
      <c r="N19" s="3">
        <v>1</v>
      </c>
      <c r="O19" s="3">
        <v>0</v>
      </c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20</v>
      </c>
      <c r="C20" s="22" t="s">
        <v>127</v>
      </c>
      <c r="D20" s="22" t="s">
        <v>123</v>
      </c>
      <c r="E20" s="22" t="s">
        <v>126</v>
      </c>
      <c r="F20" s="9">
        <f t="shared" si="1"/>
        <v>5</v>
      </c>
      <c r="G20" s="3">
        <v>1</v>
      </c>
      <c r="H20" s="3"/>
      <c r="I20" s="3"/>
      <c r="J20" s="3"/>
      <c r="K20" s="3"/>
      <c r="L20" s="3"/>
      <c r="M20" s="9">
        <f t="shared" si="2"/>
        <v>5</v>
      </c>
      <c r="N20" s="3">
        <v>1</v>
      </c>
      <c r="O20" s="3">
        <v>0</v>
      </c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 ht="14.4">
      <c r="A21" s="3">
        <v>18</v>
      </c>
      <c r="B21" s="8">
        <f t="shared" si="0"/>
        <v>10</v>
      </c>
      <c r="C21" s="20" t="s">
        <v>168</v>
      </c>
      <c r="D21" s="20" t="s">
        <v>169</v>
      </c>
      <c r="E21" s="20" t="s">
        <v>56</v>
      </c>
      <c r="F21" s="9">
        <f t="shared" si="1"/>
        <v>5</v>
      </c>
      <c r="G21" s="3">
        <v>1</v>
      </c>
      <c r="H21" s="3"/>
      <c r="I21" s="3"/>
      <c r="J21" s="3"/>
      <c r="K21" s="3"/>
      <c r="L21" s="3"/>
      <c r="M21" s="9">
        <f t="shared" si="2"/>
        <v>0</v>
      </c>
      <c r="N21" s="3">
        <v>0</v>
      </c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 ht="14.4">
      <c r="A22" s="3">
        <v>19</v>
      </c>
      <c r="B22" s="8">
        <f t="shared" si="0"/>
        <v>10</v>
      </c>
      <c r="C22" s="20" t="s">
        <v>172</v>
      </c>
      <c r="D22" s="20" t="s">
        <v>173</v>
      </c>
      <c r="E22" s="20" t="s">
        <v>88</v>
      </c>
      <c r="F22" s="9">
        <f t="shared" si="1"/>
        <v>5</v>
      </c>
      <c r="G22" s="3">
        <v>1</v>
      </c>
      <c r="H22" s="3"/>
      <c r="I22" s="3"/>
      <c r="J22" s="3"/>
      <c r="K22" s="3"/>
      <c r="L22" s="3"/>
      <c r="M22" s="9">
        <f t="shared" si="2"/>
        <v>0</v>
      </c>
      <c r="N22" s="3">
        <v>0</v>
      </c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0"/>
        <v>10</v>
      </c>
      <c r="C23" s="22" t="s">
        <v>186</v>
      </c>
      <c r="D23" s="22" t="s">
        <v>187</v>
      </c>
      <c r="E23" s="22" t="s">
        <v>151</v>
      </c>
      <c r="F23" s="9">
        <f t="shared" si="1"/>
        <v>5</v>
      </c>
      <c r="G23" s="3">
        <v>1</v>
      </c>
      <c r="H23" s="3"/>
      <c r="I23" s="3"/>
      <c r="J23" s="3"/>
      <c r="K23" s="3"/>
      <c r="L23" s="3"/>
      <c r="M23" s="9">
        <f t="shared" si="2"/>
        <v>0</v>
      </c>
      <c r="N23" s="3">
        <v>0</v>
      </c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0"/>
        <v>10</v>
      </c>
      <c r="C24" s="22" t="s">
        <v>190</v>
      </c>
      <c r="D24" s="22" t="s">
        <v>150</v>
      </c>
      <c r="E24" s="22" t="s">
        <v>189</v>
      </c>
      <c r="F24" s="9">
        <f t="shared" si="1"/>
        <v>5</v>
      </c>
      <c r="G24" s="3">
        <v>1</v>
      </c>
      <c r="H24" s="3"/>
      <c r="I24" s="3"/>
      <c r="J24" s="3"/>
      <c r="K24" s="3"/>
      <c r="L24" s="3"/>
      <c r="M24" s="9">
        <f t="shared" si="2"/>
        <v>0</v>
      </c>
      <c r="N24" s="3">
        <v>0</v>
      </c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0"/>
        <v>10</v>
      </c>
      <c r="C25" s="22" t="s">
        <v>194</v>
      </c>
      <c r="D25" s="22" t="s">
        <v>195</v>
      </c>
      <c r="E25" s="22" t="s">
        <v>196</v>
      </c>
      <c r="F25" s="9">
        <f t="shared" si="1"/>
        <v>5</v>
      </c>
      <c r="G25" s="3">
        <v>1</v>
      </c>
      <c r="H25" s="3"/>
      <c r="I25" s="3"/>
      <c r="J25" s="3"/>
      <c r="K25" s="3"/>
      <c r="L25" s="3"/>
      <c r="M25" s="9">
        <f t="shared" si="2"/>
        <v>0</v>
      </c>
      <c r="N25" s="3">
        <v>0</v>
      </c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 ht="14.4">
      <c r="A26" s="3">
        <v>23</v>
      </c>
      <c r="B26" s="8">
        <f t="shared" si="0"/>
        <v>10</v>
      </c>
      <c r="C26" s="20" t="s">
        <v>99</v>
      </c>
      <c r="D26" s="20" t="s">
        <v>100</v>
      </c>
      <c r="E26" s="20" t="s">
        <v>25</v>
      </c>
      <c r="F26" s="9">
        <f t="shared" si="1"/>
        <v>5</v>
      </c>
      <c r="G26" s="3">
        <v>1</v>
      </c>
      <c r="H26" s="3"/>
      <c r="I26" s="3"/>
      <c r="J26" s="3"/>
      <c r="K26" s="3"/>
      <c r="L26" s="3"/>
      <c r="M26" s="9">
        <f t="shared" si="2"/>
        <v>0</v>
      </c>
      <c r="N26" s="3">
        <v>0</v>
      </c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0"/>
        <v>10</v>
      </c>
      <c r="C27" s="22" t="s">
        <v>240</v>
      </c>
      <c r="D27" s="22" t="s">
        <v>150</v>
      </c>
      <c r="E27" s="22" t="s">
        <v>76</v>
      </c>
      <c r="F27" s="9">
        <f t="shared" si="1"/>
        <v>0</v>
      </c>
      <c r="G27" s="3">
        <v>0</v>
      </c>
      <c r="H27" s="3"/>
      <c r="I27" s="3"/>
      <c r="J27" s="3"/>
      <c r="K27" s="3"/>
      <c r="L27" s="3"/>
      <c r="M27" s="9">
        <f t="shared" si="2"/>
        <v>5</v>
      </c>
      <c r="N27" s="3">
        <v>1</v>
      </c>
      <c r="O27" s="3">
        <v>0</v>
      </c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0"/>
        <v>10</v>
      </c>
      <c r="C28" s="22" t="s">
        <v>241</v>
      </c>
      <c r="D28" s="22" t="s">
        <v>242</v>
      </c>
      <c r="E28" s="22" t="s">
        <v>243</v>
      </c>
      <c r="F28" s="9">
        <f t="shared" si="1"/>
        <v>0</v>
      </c>
      <c r="G28" s="3"/>
      <c r="H28" s="3"/>
      <c r="I28" s="3"/>
      <c r="J28" s="3"/>
      <c r="K28" s="3"/>
      <c r="L28" s="3"/>
      <c r="M28" s="9">
        <f t="shared" si="2"/>
        <v>5</v>
      </c>
      <c r="N28" s="3">
        <v>1</v>
      </c>
      <c r="O28" s="3">
        <v>0</v>
      </c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 ht="14.4">
      <c r="A29" s="3">
        <v>26</v>
      </c>
      <c r="B29" s="8">
        <f t="shared" si="0"/>
        <v>0</v>
      </c>
      <c r="C29" s="20" t="s">
        <v>161</v>
      </c>
      <c r="D29" s="20" t="s">
        <v>150</v>
      </c>
      <c r="E29" s="20" t="s">
        <v>45</v>
      </c>
      <c r="F29" s="9">
        <f t="shared" si="1"/>
        <v>0</v>
      </c>
      <c r="G29" s="3">
        <v>0</v>
      </c>
      <c r="H29" s="3"/>
      <c r="I29" s="3"/>
      <c r="J29" s="3"/>
      <c r="K29" s="3"/>
      <c r="L29" s="3"/>
      <c r="M29" s="9">
        <f t="shared" si="2"/>
        <v>0</v>
      </c>
      <c r="N29" s="3">
        <v>0</v>
      </c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ref="B30:B53" si="4">F30*2+M30*2+T30*3</f>
        <v>0</v>
      </c>
      <c r="C30" s="22"/>
      <c r="D30" s="22"/>
      <c r="E30" s="22"/>
      <c r="F30" s="9">
        <f t="shared" ref="F30:F53" si="5">G30*5+H30*10+I30*100+J30*70+K30*40+L30*20</f>
        <v>0</v>
      </c>
      <c r="G30" s="3"/>
      <c r="H30" s="3"/>
      <c r="I30" s="3"/>
      <c r="J30" s="3"/>
      <c r="K30" s="3"/>
      <c r="L30" s="3"/>
      <c r="M30" s="9">
        <f t="shared" ref="M30:M53" si="6">N30*5+O30*10+P30*100+Q30*70+R30*40+S30*20</f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29">
    <sortCondition descending="1" ref="B4:B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12" sqref="B12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20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6" si="0">F4*2+M4*2+T4*3</f>
        <v>500</v>
      </c>
      <c r="C4" s="20" t="s">
        <v>197</v>
      </c>
      <c r="D4" s="20" t="s">
        <v>198</v>
      </c>
      <c r="E4" s="20" t="s">
        <v>42</v>
      </c>
      <c r="F4" s="9">
        <f t="shared" ref="F4:F16" si="1">G4*5+H4*10+I4*100+J4*70+K4*40+L4*20</f>
        <v>105</v>
      </c>
      <c r="G4" s="3">
        <v>1</v>
      </c>
      <c r="H4" s="3">
        <v>3</v>
      </c>
      <c r="I4" s="3"/>
      <c r="J4" s="3">
        <v>1</v>
      </c>
      <c r="K4" s="3"/>
      <c r="L4" s="3"/>
      <c r="M4" s="9">
        <f t="shared" ref="M4:M16" si="2">N4*5+O4*10+P4*100+Q4*70+R4*40+S4*20</f>
        <v>145</v>
      </c>
      <c r="N4" s="3">
        <v>1</v>
      </c>
      <c r="O4" s="3">
        <v>4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280</v>
      </c>
      <c r="C5" s="20" t="s">
        <v>199</v>
      </c>
      <c r="D5" s="20" t="s">
        <v>125</v>
      </c>
      <c r="E5" s="20" t="s">
        <v>45</v>
      </c>
      <c r="F5" s="9">
        <f t="shared" si="1"/>
        <v>135</v>
      </c>
      <c r="G5" s="3">
        <v>1</v>
      </c>
      <c r="H5" s="3">
        <v>3</v>
      </c>
      <c r="I5" s="3">
        <v>1</v>
      </c>
      <c r="J5" s="3"/>
      <c r="K5" s="3"/>
      <c r="L5" s="3"/>
      <c r="M5" s="9">
        <f t="shared" si="2"/>
        <v>5</v>
      </c>
      <c r="N5" s="3">
        <v>1</v>
      </c>
      <c r="O5" s="3">
        <v>0</v>
      </c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240</v>
      </c>
      <c r="C6" s="20" t="s">
        <v>202</v>
      </c>
      <c r="D6" s="20" t="s">
        <v>123</v>
      </c>
      <c r="E6" s="20" t="s">
        <v>51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65</v>
      </c>
      <c r="N6" s="3">
        <v>1</v>
      </c>
      <c r="O6" s="3">
        <v>2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>
      <c r="A7" s="3">
        <v>4</v>
      </c>
      <c r="B7" s="8">
        <f t="shared" si="0"/>
        <v>200</v>
      </c>
      <c r="C7" s="22" t="s">
        <v>190</v>
      </c>
      <c r="D7" s="22" t="s">
        <v>150</v>
      </c>
      <c r="E7" s="22" t="s">
        <v>189</v>
      </c>
      <c r="F7" s="9">
        <f t="shared" si="1"/>
        <v>5</v>
      </c>
      <c r="G7" s="3">
        <v>1</v>
      </c>
      <c r="H7" s="3"/>
      <c r="I7" s="3"/>
      <c r="J7" s="3"/>
      <c r="K7" s="3"/>
      <c r="L7" s="3"/>
      <c r="M7" s="9">
        <f t="shared" si="2"/>
        <v>95</v>
      </c>
      <c r="N7" s="3">
        <v>1</v>
      </c>
      <c r="O7" s="3">
        <v>2</v>
      </c>
      <c r="P7" s="3"/>
      <c r="Q7" s="3">
        <v>1</v>
      </c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180</v>
      </c>
      <c r="C8" s="20" t="s">
        <v>152</v>
      </c>
      <c r="D8" s="20" t="s">
        <v>185</v>
      </c>
      <c r="E8" s="20" t="s">
        <v>153</v>
      </c>
      <c r="F8" s="9">
        <f t="shared" si="1"/>
        <v>25</v>
      </c>
      <c r="G8" s="3">
        <v>1</v>
      </c>
      <c r="H8" s="3"/>
      <c r="I8" s="3"/>
      <c r="J8" s="3"/>
      <c r="K8" s="3"/>
      <c r="L8" s="3">
        <v>1</v>
      </c>
      <c r="M8" s="9">
        <f t="shared" si="2"/>
        <v>65</v>
      </c>
      <c r="N8" s="3">
        <v>1</v>
      </c>
      <c r="O8" s="3">
        <v>2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140</v>
      </c>
      <c r="C9" s="20" t="s">
        <v>203</v>
      </c>
      <c r="D9" s="20" t="s">
        <v>123</v>
      </c>
      <c r="E9" s="20" t="s">
        <v>204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35</v>
      </c>
      <c r="N9" s="3">
        <v>1</v>
      </c>
      <c r="O9" s="3">
        <v>1</v>
      </c>
      <c r="P9" s="3"/>
      <c r="Q9" s="3"/>
      <c r="R9" s="3"/>
      <c r="S9" s="3">
        <v>1</v>
      </c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130</v>
      </c>
      <c r="C10" s="20" t="s">
        <v>200</v>
      </c>
      <c r="D10" s="20" t="s">
        <v>201</v>
      </c>
      <c r="E10" s="20" t="s">
        <v>45</v>
      </c>
      <c r="F10" s="9">
        <f t="shared" si="1"/>
        <v>65</v>
      </c>
      <c r="G10" s="3">
        <v>1</v>
      </c>
      <c r="H10" s="3">
        <v>2</v>
      </c>
      <c r="I10" s="3"/>
      <c r="J10" s="3"/>
      <c r="K10" s="3">
        <v>1</v>
      </c>
      <c r="L10" s="3"/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70</v>
      </c>
      <c r="C11" s="20" t="s">
        <v>244</v>
      </c>
      <c r="D11" s="20" t="s">
        <v>207</v>
      </c>
      <c r="E11" s="20" t="s">
        <v>56</v>
      </c>
      <c r="F11" s="9">
        <f t="shared" si="1"/>
        <v>0</v>
      </c>
      <c r="G11" s="3">
        <v>0</v>
      </c>
      <c r="H11" s="3"/>
      <c r="I11" s="3"/>
      <c r="J11" s="3"/>
      <c r="K11" s="3"/>
      <c r="L11" s="3"/>
      <c r="M11" s="9">
        <f t="shared" si="2"/>
        <v>35</v>
      </c>
      <c r="N11" s="3">
        <v>1</v>
      </c>
      <c r="O11" s="3">
        <v>1</v>
      </c>
      <c r="P11" s="3"/>
      <c r="Q11" s="3"/>
      <c r="R11" s="3"/>
      <c r="S11" s="3">
        <v>1</v>
      </c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20</v>
      </c>
      <c r="C12" s="20" t="s">
        <v>205</v>
      </c>
      <c r="D12" s="20" t="s">
        <v>123</v>
      </c>
      <c r="E12" s="20" t="s">
        <v>93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20</v>
      </c>
      <c r="C13" s="20" t="s">
        <v>172</v>
      </c>
      <c r="D13" s="20" t="s">
        <v>173</v>
      </c>
      <c r="E13" s="20" t="s">
        <v>88</v>
      </c>
      <c r="F13" s="9">
        <f t="shared" si="1"/>
        <v>5</v>
      </c>
      <c r="G13" s="3">
        <v>1</v>
      </c>
      <c r="H13" s="3"/>
      <c r="I13" s="3"/>
      <c r="J13" s="3"/>
      <c r="K13" s="3"/>
      <c r="L13" s="3"/>
      <c r="M13" s="9">
        <f t="shared" si="2"/>
        <v>5</v>
      </c>
      <c r="N13" s="3">
        <v>1</v>
      </c>
      <c r="O13" s="3">
        <v>0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10</v>
      </c>
      <c r="C14" s="20" t="s">
        <v>209</v>
      </c>
      <c r="D14" s="20" t="s">
        <v>150</v>
      </c>
      <c r="E14" s="20" t="s">
        <v>210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0</v>
      </c>
      <c r="N14" s="3">
        <v>0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10</v>
      </c>
      <c r="C15" s="20" t="s">
        <v>179</v>
      </c>
      <c r="D15" s="20" t="s">
        <v>180</v>
      </c>
      <c r="E15" s="20" t="s">
        <v>90</v>
      </c>
      <c r="F15" s="9">
        <f t="shared" si="1"/>
        <v>5</v>
      </c>
      <c r="G15" s="3">
        <v>1</v>
      </c>
      <c r="H15" s="3"/>
      <c r="I15" s="3"/>
      <c r="J15" s="3"/>
      <c r="K15" s="3"/>
      <c r="L15" s="3"/>
      <c r="M15" s="9">
        <f t="shared" si="2"/>
        <v>0</v>
      </c>
      <c r="N15" s="3">
        <v>0</v>
      </c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0</v>
      </c>
      <c r="C16" s="20" t="s">
        <v>206</v>
      </c>
      <c r="D16" s="20" t="s">
        <v>207</v>
      </c>
      <c r="E16" s="20" t="s">
        <v>208</v>
      </c>
      <c r="F16" s="9">
        <f t="shared" si="1"/>
        <v>0</v>
      </c>
      <c r="G16" s="3">
        <v>0</v>
      </c>
      <c r="H16" s="3"/>
      <c r="I16" s="3"/>
      <c r="J16" s="3"/>
      <c r="K16" s="3"/>
      <c r="L16" s="3"/>
      <c r="M16" s="9">
        <f t="shared" si="2"/>
        <v>0</v>
      </c>
      <c r="N16" s="3">
        <v>0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ref="B17:B53" si="4">F17*2+M17*2+T17*3</f>
        <v>0</v>
      </c>
      <c r="C17" s="4"/>
      <c r="D17" s="4"/>
      <c r="E17" s="4"/>
      <c r="F17" s="9">
        <f t="shared" ref="F17:F53" si="5">G17*5+H17*10+I17*100+J17*70+K17*40+L17*20</f>
        <v>0</v>
      </c>
      <c r="G17" s="3"/>
      <c r="H17" s="3"/>
      <c r="I17" s="3"/>
      <c r="J17" s="3"/>
      <c r="K17" s="3"/>
      <c r="L17" s="3"/>
      <c r="M17" s="9">
        <f t="shared" ref="M17:M53" si="6">N17*5+O17*10+P17*100+Q17*70+R17*40+S17*20</f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6">
    <sortCondition descending="1" ref="B4:B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17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8.441406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21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6" si="0">F4*2+M4*2+T4*3</f>
        <v>580</v>
      </c>
      <c r="C4" s="20" t="s">
        <v>149</v>
      </c>
      <c r="D4" s="20" t="s">
        <v>150</v>
      </c>
      <c r="E4" s="20" t="s">
        <v>151</v>
      </c>
      <c r="F4" s="9">
        <f t="shared" ref="F4:F16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16" si="2">N4*5+O4*10+P4*100+Q4*70+R4*40+S4*20</f>
        <v>145</v>
      </c>
      <c r="N4" s="3">
        <v>1</v>
      </c>
      <c r="O4" s="3">
        <v>4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420</v>
      </c>
      <c r="C5" s="20" t="s">
        <v>152</v>
      </c>
      <c r="D5" s="20" t="s">
        <v>148</v>
      </c>
      <c r="E5" s="20" t="s">
        <v>153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105</v>
      </c>
      <c r="N5" s="3">
        <v>1</v>
      </c>
      <c r="O5" s="3">
        <v>3</v>
      </c>
      <c r="P5" s="3"/>
      <c r="Q5" s="3">
        <v>1</v>
      </c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260</v>
      </c>
      <c r="C6" s="20" t="s">
        <v>154</v>
      </c>
      <c r="D6" s="20" t="s">
        <v>155</v>
      </c>
      <c r="E6" s="20" t="s">
        <v>156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65</v>
      </c>
      <c r="N6" s="3">
        <v>1</v>
      </c>
      <c r="O6" s="3">
        <v>2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160</v>
      </c>
      <c r="C7" s="20" t="s">
        <v>136</v>
      </c>
      <c r="D7" s="20" t="s">
        <v>137</v>
      </c>
      <c r="E7" s="20" t="s">
        <v>138</v>
      </c>
      <c r="F7" s="9">
        <f t="shared" si="1"/>
        <v>45</v>
      </c>
      <c r="G7" s="3">
        <v>1</v>
      </c>
      <c r="H7" s="3">
        <v>2</v>
      </c>
      <c r="I7" s="3"/>
      <c r="J7" s="3"/>
      <c r="K7" s="3"/>
      <c r="L7" s="3">
        <v>1</v>
      </c>
      <c r="M7" s="9">
        <f t="shared" si="2"/>
        <v>35</v>
      </c>
      <c r="N7" s="3">
        <v>1</v>
      </c>
      <c r="O7" s="3">
        <v>1</v>
      </c>
      <c r="P7" s="3"/>
      <c r="Q7" s="3"/>
      <c r="R7" s="3"/>
      <c r="S7" s="3">
        <v>1</v>
      </c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140</v>
      </c>
      <c r="C8" s="20" t="s">
        <v>142</v>
      </c>
      <c r="D8" s="20" t="s">
        <v>143</v>
      </c>
      <c r="E8" s="20" t="s">
        <v>144</v>
      </c>
      <c r="F8" s="9">
        <f t="shared" si="1"/>
        <v>5</v>
      </c>
      <c r="G8" s="3">
        <v>1</v>
      </c>
      <c r="H8" s="3">
        <v>0</v>
      </c>
      <c r="I8" s="3"/>
      <c r="J8" s="3"/>
      <c r="K8" s="3"/>
      <c r="L8" s="3"/>
      <c r="M8" s="9">
        <f t="shared" si="2"/>
        <v>65</v>
      </c>
      <c r="N8" s="3">
        <v>1</v>
      </c>
      <c r="O8" s="3">
        <v>2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130</v>
      </c>
      <c r="C9" s="20" t="s">
        <v>139</v>
      </c>
      <c r="D9" s="20" t="s">
        <v>140</v>
      </c>
      <c r="E9" s="20" t="s">
        <v>141</v>
      </c>
      <c r="F9" s="9">
        <f t="shared" si="1"/>
        <v>65</v>
      </c>
      <c r="G9" s="3">
        <v>1</v>
      </c>
      <c r="H9" s="3">
        <v>2</v>
      </c>
      <c r="I9" s="3"/>
      <c r="J9" s="3"/>
      <c r="K9" s="3">
        <v>1</v>
      </c>
      <c r="L9" s="3"/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90</v>
      </c>
      <c r="C10" s="20" t="s">
        <v>145</v>
      </c>
      <c r="D10" s="20" t="s">
        <v>146</v>
      </c>
      <c r="E10" s="20" t="s">
        <v>88</v>
      </c>
      <c r="F10" s="9">
        <f t="shared" si="1"/>
        <v>45</v>
      </c>
      <c r="G10" s="3">
        <v>1</v>
      </c>
      <c r="H10" s="3">
        <v>2</v>
      </c>
      <c r="I10" s="3"/>
      <c r="J10" s="3"/>
      <c r="K10" s="3"/>
      <c r="L10" s="3">
        <v>1</v>
      </c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80</v>
      </c>
      <c r="C11" s="20" t="s">
        <v>200</v>
      </c>
      <c r="D11" s="20" t="s">
        <v>201</v>
      </c>
      <c r="E11" s="20" t="s">
        <v>45</v>
      </c>
      <c r="F11" s="9">
        <f t="shared" si="1"/>
        <v>5</v>
      </c>
      <c r="G11" s="3">
        <v>1</v>
      </c>
      <c r="H11" s="3"/>
      <c r="I11" s="3"/>
      <c r="J11" s="3"/>
      <c r="K11" s="3"/>
      <c r="L11" s="3"/>
      <c r="M11" s="9">
        <f t="shared" si="2"/>
        <v>35</v>
      </c>
      <c r="N11" s="3">
        <v>1</v>
      </c>
      <c r="O11" s="3">
        <v>1</v>
      </c>
      <c r="P11" s="3"/>
      <c r="Q11" s="3"/>
      <c r="R11" s="3"/>
      <c r="S11" s="3">
        <v>1</v>
      </c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20</v>
      </c>
      <c r="C12" s="20" t="s">
        <v>130</v>
      </c>
      <c r="D12" s="20" t="s">
        <v>131</v>
      </c>
      <c r="E12" s="20" t="s">
        <v>76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20</v>
      </c>
      <c r="C13" s="20" t="s">
        <v>132</v>
      </c>
      <c r="D13" s="20" t="s">
        <v>133</v>
      </c>
      <c r="E13" s="20" t="s">
        <v>51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5</v>
      </c>
      <c r="N13" s="3">
        <v>1</v>
      </c>
      <c r="O13" s="3">
        <v>0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20</v>
      </c>
      <c r="C14" s="20" t="s">
        <v>134</v>
      </c>
      <c r="D14" s="20" t="s">
        <v>135</v>
      </c>
      <c r="E14" s="20" t="s">
        <v>51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5</v>
      </c>
      <c r="N14" s="3">
        <v>1</v>
      </c>
      <c r="O14" s="3">
        <v>0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20</v>
      </c>
      <c r="C15" s="20" t="s">
        <v>147</v>
      </c>
      <c r="D15" s="20" t="s">
        <v>148</v>
      </c>
      <c r="E15" s="20" t="s">
        <v>88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5</v>
      </c>
      <c r="N15" s="3">
        <v>1</v>
      </c>
      <c r="O15" s="3">
        <v>0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10</v>
      </c>
      <c r="C16" s="20" t="s">
        <v>157</v>
      </c>
      <c r="D16" s="20" t="s">
        <v>123</v>
      </c>
      <c r="E16" s="20" t="s">
        <v>158</v>
      </c>
      <c r="F16" s="9">
        <f t="shared" si="1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2"/>
        <v>0</v>
      </c>
      <c r="N16" s="3">
        <v>0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ref="B17:B53" si="4">F17*2+M17*2+T17*3</f>
        <v>0</v>
      </c>
      <c r="C17" s="21"/>
      <c r="D17" s="21"/>
      <c r="E17" s="21"/>
      <c r="F17" s="9">
        <f t="shared" ref="F17:F53" si="5">G17*5+H17*10+I17*100+J17*70+K17*40+L17*20</f>
        <v>0</v>
      </c>
      <c r="G17" s="3"/>
      <c r="H17" s="3"/>
      <c r="I17" s="3"/>
      <c r="J17" s="3"/>
      <c r="K17" s="3"/>
      <c r="L17" s="3"/>
      <c r="M17" s="9">
        <f t="shared" ref="M17:M53" si="6">N17*5+O17*10+P17*100+Q17*70+R17*40+S17*20</f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6">
    <sortCondition descending="1" ref="B4:B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14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22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4" si="0">F4*2+M4*2+T4*3</f>
        <v>520</v>
      </c>
      <c r="C4" s="19" t="s">
        <v>218</v>
      </c>
      <c r="D4" s="19" t="s">
        <v>110</v>
      </c>
      <c r="E4" s="19" t="s">
        <v>219</v>
      </c>
      <c r="F4" s="9">
        <f t="shared" ref="F4:F14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 t="shared" ref="M4:M14" si="2">N4*5+O4*10+P4*100+Q4*70+R4*40+S4*20</f>
        <v>125</v>
      </c>
      <c r="N4" s="3">
        <v>1</v>
      </c>
      <c r="O4" s="3">
        <v>2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400</v>
      </c>
      <c r="C5" s="19" t="s">
        <v>220</v>
      </c>
      <c r="D5" s="19" t="s">
        <v>106</v>
      </c>
      <c r="E5" s="19" t="s">
        <v>93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95</v>
      </c>
      <c r="N5" s="3">
        <v>1</v>
      </c>
      <c r="O5" s="3">
        <v>2</v>
      </c>
      <c r="P5" s="3"/>
      <c r="Q5" s="3">
        <v>1</v>
      </c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240</v>
      </c>
      <c r="C6" s="19" t="s">
        <v>212</v>
      </c>
      <c r="D6" s="19" t="s">
        <v>185</v>
      </c>
      <c r="E6" s="19" t="s">
        <v>76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160</v>
      </c>
      <c r="C7" s="19" t="s">
        <v>213</v>
      </c>
      <c r="D7" s="19" t="s">
        <v>108</v>
      </c>
      <c r="E7" s="19" t="s">
        <v>45</v>
      </c>
      <c r="F7" s="9">
        <f t="shared" si="1"/>
        <v>35</v>
      </c>
      <c r="G7" s="3">
        <v>1</v>
      </c>
      <c r="H7" s="3">
        <v>1</v>
      </c>
      <c r="I7" s="3"/>
      <c r="J7" s="3"/>
      <c r="K7" s="3"/>
      <c r="L7" s="3">
        <v>1</v>
      </c>
      <c r="M7" s="9">
        <f t="shared" si="2"/>
        <v>45</v>
      </c>
      <c r="N7" s="3">
        <v>1</v>
      </c>
      <c r="O7" s="3">
        <v>0</v>
      </c>
      <c r="P7" s="3"/>
      <c r="Q7" s="3"/>
      <c r="R7" s="3">
        <v>1</v>
      </c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110</v>
      </c>
      <c r="C8" s="19" t="s">
        <v>227</v>
      </c>
      <c r="D8" s="19" t="s">
        <v>228</v>
      </c>
      <c r="E8" s="19" t="s">
        <v>158</v>
      </c>
      <c r="F8" s="9">
        <f t="shared" si="1"/>
        <v>55</v>
      </c>
      <c r="G8" s="3">
        <v>1</v>
      </c>
      <c r="H8" s="3">
        <v>1</v>
      </c>
      <c r="I8" s="3"/>
      <c r="J8" s="3"/>
      <c r="K8" s="3">
        <v>1</v>
      </c>
      <c r="L8" s="3"/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90</v>
      </c>
      <c r="C9" s="19" t="s">
        <v>226</v>
      </c>
      <c r="D9" s="19" t="s">
        <v>225</v>
      </c>
      <c r="E9" s="19" t="s">
        <v>153</v>
      </c>
      <c r="F9" s="9">
        <f t="shared" si="1"/>
        <v>45</v>
      </c>
      <c r="G9" s="3">
        <v>1</v>
      </c>
      <c r="H9" s="3">
        <v>2</v>
      </c>
      <c r="I9" s="3"/>
      <c r="J9" s="3"/>
      <c r="K9" s="3"/>
      <c r="L9" s="3">
        <v>1</v>
      </c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60</v>
      </c>
      <c r="C10" s="19" t="s">
        <v>222</v>
      </c>
      <c r="D10" s="19" t="s">
        <v>223</v>
      </c>
      <c r="E10" s="19" t="s">
        <v>224</v>
      </c>
      <c r="F10" s="9">
        <f t="shared" si="1"/>
        <v>5</v>
      </c>
      <c r="G10" s="3">
        <v>1</v>
      </c>
      <c r="H10" s="3">
        <v>0</v>
      </c>
      <c r="I10" s="3"/>
      <c r="J10" s="3"/>
      <c r="K10" s="3"/>
      <c r="L10" s="3"/>
      <c r="M10" s="9">
        <f t="shared" si="2"/>
        <v>25</v>
      </c>
      <c r="N10" s="3">
        <v>1</v>
      </c>
      <c r="O10" s="3">
        <v>0</v>
      </c>
      <c r="P10" s="3"/>
      <c r="Q10" s="3"/>
      <c r="R10" s="3"/>
      <c r="S10" s="3">
        <v>1</v>
      </c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30</v>
      </c>
      <c r="C11" s="19" t="s">
        <v>221</v>
      </c>
      <c r="D11" s="19" t="s">
        <v>135</v>
      </c>
      <c r="E11" s="19" t="s">
        <v>151</v>
      </c>
      <c r="F11" s="9">
        <f t="shared" si="1"/>
        <v>15</v>
      </c>
      <c r="G11" s="3">
        <v>1</v>
      </c>
      <c r="H11" s="3">
        <v>1</v>
      </c>
      <c r="I11" s="3"/>
      <c r="J11" s="3"/>
      <c r="K11" s="3"/>
      <c r="L11" s="3"/>
      <c r="M11" s="9">
        <f t="shared" si="2"/>
        <v>0</v>
      </c>
      <c r="N11" s="3">
        <v>0</v>
      </c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10</v>
      </c>
      <c r="C12" s="19" t="s">
        <v>214</v>
      </c>
      <c r="D12" s="19" t="s">
        <v>215</v>
      </c>
      <c r="E12" s="19" t="s">
        <v>176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0</v>
      </c>
      <c r="N12" s="3">
        <v>0</v>
      </c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10</v>
      </c>
      <c r="C13" s="19" t="s">
        <v>216</v>
      </c>
      <c r="D13" s="19" t="s">
        <v>217</v>
      </c>
      <c r="E13" s="19" t="s">
        <v>176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0</v>
      </c>
      <c r="N13" s="3">
        <v>0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0</v>
      </c>
      <c r="C14" s="19" t="s">
        <v>211</v>
      </c>
      <c r="D14" s="19" t="s">
        <v>117</v>
      </c>
      <c r="E14" s="19" t="s">
        <v>42</v>
      </c>
      <c r="F14" s="9">
        <f t="shared" si="1"/>
        <v>0</v>
      </c>
      <c r="G14" s="3">
        <v>0</v>
      </c>
      <c r="H14" s="3"/>
      <c r="I14" s="3"/>
      <c r="J14" s="3"/>
      <c r="K14" s="3"/>
      <c r="L14" s="3"/>
      <c r="M14" s="9">
        <f t="shared" si="2"/>
        <v>0</v>
      </c>
      <c r="N14" s="3">
        <v>0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ref="B15:B53" si="4">F15*2+M15*2+T15*3</f>
        <v>0</v>
      </c>
      <c r="C15" s="5"/>
      <c r="D15" s="5"/>
      <c r="E15" s="5"/>
      <c r="F15" s="9">
        <f t="shared" ref="F15:F53" si="5">G15*5+H15*10+I15*100+J15*70+K15*40+L15*20</f>
        <v>0</v>
      </c>
      <c r="G15" s="3"/>
      <c r="H15" s="3"/>
      <c r="I15" s="3"/>
      <c r="J15" s="3"/>
      <c r="K15" s="3"/>
      <c r="L15" s="3"/>
      <c r="M15" s="9">
        <f t="shared" ref="M15:M53" si="6">N15*5+O15*10+P15*100+Q15*70+R15*40+S15*20</f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4">
    <sortCondition descending="1" ref="B4:B1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Fem -47</vt:lpstr>
      <vt:lpstr>Fem -54</vt:lpstr>
      <vt:lpstr>Fem +54</vt:lpstr>
      <vt:lpstr>Masc -52</vt:lpstr>
      <vt:lpstr>Masc -57</vt:lpstr>
      <vt:lpstr>Masc -63</vt:lpstr>
      <vt:lpstr>Masc -70</vt:lpstr>
      <vt:lpstr>Masc +70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 Monedero</dc:creator>
  <cp:lastModifiedBy>Usuario</cp:lastModifiedBy>
  <dcterms:created xsi:type="dcterms:W3CDTF">2017-11-26T09:24:07Z</dcterms:created>
  <dcterms:modified xsi:type="dcterms:W3CDTF">2018-10-11T09:09:29Z</dcterms:modified>
</cp:coreProperties>
</file>